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05" windowWidth="15360" windowHeight="7530" tabRatio="8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CO42" i="10" s="1"/>
  <c r="CO43" i="10" s="1"/>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<sst xmlns="http://schemas.openxmlformats.org/spreadsheetml/2006/main" count="1060" uniqueCount="603">
  <si>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</si>
  <si>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</si>
  <si>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</si>
  <si>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</si>
  <si>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</si>
  <si>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</si>
  <si>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</si>
  <si>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</si>
  <si>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</si>
  <si>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</si>
  <si>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</si>
  <si>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</si>
  <si>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</si>
  <si>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</si>
  <si>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</si>
  <si>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</si>
  <si>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</si>
  <si>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</si>
  <si>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</si>
  <si>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</si>
  <si>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</si>
  <si>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</si>
  <si>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</si>
  <si>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</si>
  <si>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</si>
  <si>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</si>
  <si>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</si>
  <si>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</si>
  <si>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</si>
  <si>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</si>
  <si>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</si>
  <si>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</si>
  <si>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</si>
  <si>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</si>
  <si>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</si>
  <si>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</si>
  <si>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</si>
  <si>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</si>
  <si>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</si>
  <si>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</si>
  <si>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</si>
  <si>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</si>
  <si>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</si>
  <si>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</si>
  <si>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</si>
  <si>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</si>
  <si>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</si>
  <si>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</si>
  <si>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</si>
  <si>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</si>
  <si>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</si>
  <si>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</si>
  <si>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</si>
  <si>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</si>
  <si>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</si>
  <si>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</si>
  <si>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</si>
  <si>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</si>
  <si>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</si>
  <si>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</si>
  <si>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</si>
  <si>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</si>
  <si>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</si>
  <si>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</si>
  <si>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</si>
  <si>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</si>
  <si>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</si>
  <si>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</si>
  <si>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</si>
  <si>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</si>
  <si>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</si>
  <si>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</si>
  <si>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</si>
  <si>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</si>
  <si>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</si>
  <si>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</si>
  <si>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</si>
  <si>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</si>
  <si>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</si>
  <si>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</si>
  <si>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</si>
  <si>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</si>
  <si>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</si>
  <si>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</si>
  <si>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</si>
  <si>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</si>
  <si>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</si>
  <si>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</si>
  <si>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</si>
  <si>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</si>
  <si>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</si>
  <si>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</si>
  <si>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</si>
  <si>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</si>
  <si>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</si>
  <si>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</si>
  <si>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</si>
  <si>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</si>
  <si>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</si>
  <si>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</si>
  <si>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</si>
  <si>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</si>
  <si>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</si>
  <si>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</si>
  <si>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</si>
  <si>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</si>
  <si>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</si>
  <si>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</si>
  <si>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</si>
  <si>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</si>
  <si>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</si>
  <si>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</si>
  <si>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</si>
  <si>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</si>
  <si>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</si>
  <si>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</si>
  <si>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</si>
  <si>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</si>
  <si>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</si>
  <si>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</si>
  <si>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</si>
  <si>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</si>
  <si>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</si>
  <si>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</si>
  <si>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</si>
  <si>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</si>
  <si>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</si>
  <si>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</si>
  <si>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</si>
  <si>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</si>
  <si>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</si>
  <si>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</si>
  <si>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</si>
  <si>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</si>
  <si>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</si>
  <si>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</si>
  <si>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</si>
  <si>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</si>
  <si>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</si>
  <si>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</si>
  <si>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</si>
  <si>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</si>
  <si>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</si>
  <si>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</si>
  <si>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</si>
  <si>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</si>
  <si>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</si>
  <si>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</si>
  <si>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</si>
  <si>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</si>
  <si>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</si>
  <si>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</si>
  <si>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</si>
  <si>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</si>
  <si>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</si>
  <si>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</si>
  <si>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</si>
  <si>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</si>
  <si>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</si>
  <si>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</si>
  <si>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</si>
  <si>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</si>
  <si>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</si>
  <si>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</si>
  <si>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</si>
  <si>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</si>
  <si>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</si>
  <si>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</si>
  <si>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</si>
  <si>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</si>
  <si>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</si>
  <si>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</si>
  <si>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</si>
  <si>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</si>
  <si>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</si>
  <si>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</si>
  <si>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</si>
  <si>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</si>
  <si>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</si>
  <si>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</si>
  <si>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</si>
  <si>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</si>
  <si>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</si>
  <si>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</si>
  <si>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</si>
  <si>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</si>
  <si>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</si>
  <si>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</si>
  <si>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</si>
  <si>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</si>
  <si>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</si>
  <si>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</si>
  <si>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</si>
  <si>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</si>
  <si>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</si>
  <si>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</si>
  <si>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</si>
  <si>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</si>
  <si>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</si>
  <si>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</si>
  <si>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</si>
  <si>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</si>
  <si>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</si>
  <si>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</si>
  <si>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</si>
  <si>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</si>
  <si>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</si>
  <si>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</si>
  <si>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</si>
  <si>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山形県鶴岡市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</si>
  <si>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</si>
  <si>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</si>
  <si>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</si>
  <si>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</si>
  <si>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</si>
  <si>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</si>
  <si>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</si>
  <si>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</si>
  <si>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</si>
  <si>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</si>
  <si>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</si>
  <si>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</si>
  <si>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</si>
  <si>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</si>
  <si>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</si>
  <si>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</si>
  <si>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</si>
  <si>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</si>
  <si>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</si>
  <si>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</si>
  <si>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</si>
  <si>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</si>
  <si>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</si>
  <si>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</si>
  <si>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</si>
  <si>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</si>
  <si>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</si>
  <si>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</si>
  <si>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</si>
  <si>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</si>
  <si>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</si>
  <si>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</si>
  <si>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</si>
  <si>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</si>
  <si>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</si>
  <si>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</si>
  <si>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</si>
  <si>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</si>
  <si>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</si>
  <si>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</si>
  <si>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</si>
  <si>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</si>
  <si>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</si>
  <si>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</si>
  <si>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</si>
  <si>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</si>
  <si>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</si>
  <si>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</si>
  <si>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</si>
  <si>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</si>
  <si>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</si>
  <si>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</si>
  <si>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</si>
  <si>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</si>
  <si>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</si>
  <si>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</si>
  <si>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</si>
  <si>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</si>
  <si>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</si>
  <si>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</si>
  <si>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</si>
  <si>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</si>
  <si>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</si>
  <si>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</si>
  <si>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</si>
  <si>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</si>
  <si>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</si>
  <si>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</si>
  <si>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</si>
  <si>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</si>
  <si>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</si>
  <si>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</si>
  <si>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</si>
  <si>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</si>
  <si>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</si>
  <si>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</si>
  <si>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</si>
  <si>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</si>
  <si>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</si>
  <si>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</si>
  <si>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</si>
  <si>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</si>
  <si>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</si>
  <si>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</si>
  <si>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</si>
  <si>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</si>
  <si>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</si>
  <si>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</si>
  <si>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</si>
  <si>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</si>
  <si>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</si>
  <si>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</si>
  <si>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</si>
  <si>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</si>
  <si>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</si>
  <si>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</si>
  <si>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</si>
  <si>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</si>
  <si>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</si>
  <si>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</si>
  <si>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</si>
  <si>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</si>
  <si>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</si>
  <si>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</si>
  <si>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</si>
  <si>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</si>
  <si>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</si>
  <si>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</si>
  <si>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</si>
  <si>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</si>
  <si>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</si>
  <si>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</si>
  <si>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</si>
  <si>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</si>
  <si>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</si>
  <si>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</si>
  <si>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</si>
  <si>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</si>
  <si>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</si>
  <si>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</si>
  <si>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</si>
  <si>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</si>
  <si>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</si>
  <si>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</si>
  <si>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</si>
  <si>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</si>
  <si>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</si>
  <si>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</si>
  <si>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</si>
  <si>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</si>
  <si>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</si>
  <si>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</si>
  <si>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</si>
  <si>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</si>
  <si>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</si>
  <si>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</si>
  <si>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</si>
  <si>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</si>
  <si>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</si>
  <si>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</si>
  <si>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</si>
  <si>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</si>
  <si>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</si>
  <si>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</si>
  <si>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</si>
  <si>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</si>
  <si>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</si>
  <si>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</si>
  <si>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</si>
  <si>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山形県鶴岡市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</si>
  <si>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</si>
  <si>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</si>
  <si>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</si>
  <si>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</si>
  <si>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</si>
  <si>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</si>
  <si>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</si>
  <si>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</si>
  <si>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</si>
  <si>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</si>
  <si>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</si>
  <si>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</si>
  <si>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</si>
  <si>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</si>
  <si>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</si>
  <si>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</si>
  <si>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</si>
  <si>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</si>
  <si>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</si>
  <si>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</si>
  <si>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</si>
  <si>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</si>
  <si>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</si>
  <si>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</si>
  <si>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</si>
  <si>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</si>
  <si>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</si>
  <si>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</si>
  <si>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</si>
  <si>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</si>
  <si>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</si>
  <si>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</si>
  <si>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</si>
  <si>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</si>
  <si>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</si>
  <si>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</si>
  <si>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</si>
  <si>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</si>
  <si>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</si>
  <si>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</si>
  <si>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</si>
  <si>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</si>
  <si>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公共下水道事業会計</t>
    <phoneticPr fontId="5"/>
  </si>
  <si>
    <t>法適用企業</t>
    <phoneticPr fontId="5"/>
  </si>
  <si>
    <t>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</si>
  <si>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</si>
  <si>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</si>
  <si>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</si>
  <si>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</si>
  <si>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</si>
  <si>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</si>
  <si>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</si>
  <si>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</si>
  <si>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</si>
  <si>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</si>
  <si>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</si>
  <si>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</si>
  <si>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</si>
  <si>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</si>
  <si>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</si>
  <si>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</si>
  <si>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</si>
  <si>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</si>
  <si>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</si>
  <si>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</si>
  <si>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</si>
  <si>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</si>
  <si>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</si>
  <si>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</si>
  <si>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</si>
  <si>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</si>
  <si>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</si>
  <si>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</si>
  <si>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</si>
  <si>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</si>
  <si>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</si>
  <si>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</si>
  <si>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</si>
  <si>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</si>
  <si>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</si>
  <si>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</si>
  <si>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</si>
  <si>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</si>
  <si>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</si>
  <si>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</si>
  <si>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</si>
  <si>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</si>
  <si>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</si>
  <si>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</si>
  <si>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</si>
  <si>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</si>
  <si>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</si>
  <si>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</si>
  <si>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</si>
  <si>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</si>
  <si>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</si>
  <si>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</si>
  <si>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</si>
  <si>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</si>
  <si>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</si>
  <si>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</si>
  <si>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</si>
  <si>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</si>
  <si>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</si>
  <si>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</si>
  <si>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</si>
  <si>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</si>
  <si>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</si>
  <si>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</si>
  <si>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</si>
  <si>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</si>
  <si>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</si>
  <si>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</si>
  <si>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</si>
  <si>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</si>
  <si>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</si>
  <si>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</si>
  <si>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</si>
  <si>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</si>
  <si>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</si>
  <si>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</si>
  <si>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</si>
  <si>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</si>
  <si>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</si>
  <si>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</si>
  <si>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</si>
  <si>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</si>
  <si>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</si>
  <si>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</si>
  <si>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</si>
  <si>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</si>
  <si>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</si>
  <si>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</si>
  <si>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</si>
  <si>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</si>
  <si>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</si>
  <si>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</si>
  <si>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</si>
  <si>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</si>
  <si>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</si>
  <si>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</si>
  <si>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</si>
  <si>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</si>
  <si>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</si>
  <si>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</si>
  <si>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</si>
  <si>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</si>
  <si>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</si>
  <si>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</si>
  <si>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</si>
  <si>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</si>
  <si>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</si>
  <si>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</si>
  <si>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</si>
  <si>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</si>
  <si>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</si>
  <si>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</si>
  <si>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</si>
  <si>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</si>
  <si>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</si>
  <si>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</si>
  <si>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</si>
  <si>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</si>
  <si>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</si>
  <si>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</si>
  <si>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</si>
  <si>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</si>
  <si>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</si>
  <si>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</si>
  <si>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</si>
  <si>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</si>
  <si>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</si>
  <si>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</si>
  <si>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</si>
  <si>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</si>
  <si>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</si>
  <si>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</si>
  <si>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</si>
  <si>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</si>
  <si>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</si>
  <si>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</si>
  <si>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</si>
  <si>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</si>
  <si>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</si>
  <si>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</si>
  <si>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</si>
  <si>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</si>
  <si>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</si>
  <si>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</si>
  <si>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</si>
  <si>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</si>
  <si>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</si>
  <si>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</si>
  <si>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</si>
  <si>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</si>
  <si>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</si>
  <si>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</si>
  <si>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</si>
  <si>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</si>
  <si>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</si>
  <si>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水道事業会計</t>
  </si>
  <si>
    <t>一般会計</t>
  </si>
  <si>
    <t>病院事業会計</t>
  </si>
  <si>
    <t>国民健康保険特別会計</t>
  </si>
  <si>
    <t>公共下水道事業会計</t>
  </si>
  <si>
    <t>介護保険特別会計</t>
  </si>
  <si>
    <t>集落排水事業会計</t>
  </si>
  <si>
    <t>休日夜間診療所特別会計</t>
  </si>
  <si>
    <t>その他会計（赤字）</t>
  </si>
  <si>
    <t>その他会計（黒字）</t>
  </si>
  <si>
    <t>-</t>
    <phoneticPr fontId="2"/>
  </si>
  <si>
    <t>-</t>
    <phoneticPr fontId="2"/>
  </si>
  <si>
    <t>-</t>
    <phoneticPr fontId="2"/>
  </si>
  <si>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</si>
  <si>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</si>
  <si>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</si>
  <si>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</si>
  <si>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</si>
  <si>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rPh sb="9" eb="11">
      <t>ショウナイ</t>
    </rPh>
    <phoneticPr fontId="30"/>
  </si>
  <si>
    <t>山形県後期高齢者医療広域連合（普通会計分）</t>
  </si>
  <si>
    <t>山形県後期高齢者医療広域連合（事業会計分）</t>
  </si>
  <si>
    <t>-</t>
    <phoneticPr fontId="2"/>
  </si>
  <si>
    <t>-</t>
    <phoneticPr fontId="2"/>
  </si>
  <si>
    <t>-</t>
    <phoneticPr fontId="2"/>
  </si>
  <si>
    <t>-</t>
    <phoneticPr fontId="2"/>
  </si>
  <si>
    <t>○</t>
    <phoneticPr fontId="11"/>
  </si>
  <si>
    <t>鶴岡市開発公社</t>
  </si>
  <si>
    <t>庄内地域産業振興センター</t>
  </si>
  <si>
    <t>出羽庄内国際交流財団</t>
  </si>
  <si>
    <t>藤島文化スポーツ事業団</t>
  </si>
  <si>
    <t>ふじの里振興</t>
  </si>
  <si>
    <t>ゆぽか</t>
  </si>
  <si>
    <t>月山畜産振興公社</t>
  </si>
  <si>
    <t>くしびきふるさと振興公社</t>
  </si>
  <si>
    <t>月山あさひ振興公社</t>
    <rPh sb="5" eb="7">
      <t>シンコウ</t>
    </rPh>
    <rPh sb="7" eb="9">
      <t>コウシャ</t>
    </rPh>
    <phoneticPr fontId="30"/>
  </si>
  <si>
    <t>クアポリス温海</t>
  </si>
  <si>
    <t>鶴岡地区クリーン公社</t>
  </si>
  <si>
    <t>-</t>
    <phoneticPr fontId="2"/>
  </si>
  <si>
    <t>地域振興基金</t>
    <phoneticPr fontId="11"/>
  </si>
  <si>
    <t>公共施設整備基金</t>
    <phoneticPr fontId="11"/>
  </si>
  <si>
    <t>まちづくり基金</t>
    <phoneticPr fontId="11"/>
  </si>
  <si>
    <t>中央工業団地内財産整備基金</t>
    <phoneticPr fontId="11"/>
  </si>
  <si>
    <t>加茂水族館整備振興基金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</si>
</sst>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xmlns:c16r2="http://schemas.microsoft.com/office/drawing/2015/06/chart">
            <c:ext xmlns:c16="http://schemas.microsoft.com/office/drawing/2014/chart" uri="{C3380CC4-5D6E-409C-BE32-E72D297353CC}">
              <c16:uniqueId val="{00000000-5CCC-46ED-A225-3383A9E8FB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74192</c:v>
                </c:pt>
                <c:pt idx="1">
                  <c:v>65982</c:v>
                </c:pt>
                <c:pt idx="2">
                  <c:v>51094</c:v>
                </c:pt>
                <c:pt idx="3">
                  <c:v>63740</c:v>
                </c:pt>
                <c:pt idx="4">
                  <c:v>88545</c:v>
                </c:pt>
              </c:numCache>
            </c:numRef>
          </c:val>
          <c:smooth val="0"/>
          <c:extLst xmlns:c16r2="http://schemas.microsoft.com/office/drawing/2015/06/chart">
            <c:ext xmlns:c16="http://schemas.microsoft.com/office/drawing/2014/chart" uri="{C3380CC4-5D6E-409C-BE32-E72D297353CC}">
              <c16:uniqueId val="{00000001-5CCC-46ED-A225-3383A9E8FBE0}"/>
            </c:ext>
          </c:extLst>
        </c:ser>
        <c:dLbls>
          <c:showLegendKey val="0"/>
          <c:showVal val="0"/>
          <c:showCatName val="0"/>
          <c:showSerName val="0"/>
          <c:showPercent val="0"/>
          <c:showBubbleSize val="0"/>
        </c:dLbls>
        <c:marker val="1"/>
        <c:smooth val="0"/>
        <c:axId val="106783488"/>
        <c:axId val="106785408"/>
      </c:lineChart>
      <c:catAx>
        <c:axId val="106783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85408"/>
        <c:crosses val="autoZero"/>
        <c:auto val="1"/>
        <c:lblAlgn val="ctr"/>
        <c:lblOffset val="100"/>
        <c:tickLblSkip val="1"/>
        <c:tickMarkSkip val="1"/>
        <c:noMultiLvlLbl val="0"/>
      </c:catAx>
      <c:valAx>
        <c:axId val="1067854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83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10.69</c:v>
                </c:pt>
                <c:pt idx="1">
                  <c:v>9.83</c:v>
                </c:pt>
                <c:pt idx="2">
                  <c:v>11.64</c:v>
                </c:pt>
                <c:pt idx="3">
                  <c:v>10.26</c:v>
                </c:pt>
                <c:pt idx="4">
                  <c:v>5.48</c:v>
                </c:pt>
              </c:numCache>
            </c:numRef>
          </c:val>
          <c:extLst xmlns:c16r2="http://schemas.microsoft.com/office/drawing/2015/06/chart">
            <c:ext xmlns:c16="http://schemas.microsoft.com/office/drawing/2014/chart" uri="{C3380CC4-5D6E-409C-BE32-E72D297353CC}">
              <c16:uniqueId val="{00000000-D634-4809-8B1F-B081E4CD26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10.9</c:v>
                </c:pt>
                <c:pt idx="1">
                  <c:v>12.54</c:v>
                </c:pt>
                <c:pt idx="2">
                  <c:v>12.64</c:v>
                </c:pt>
                <c:pt idx="3">
                  <c:v>12.75</c:v>
                </c:pt>
                <c:pt idx="4">
                  <c:v>13</c:v>
                </c:pt>
              </c:numCache>
            </c:numRef>
          </c:val>
          <c:extLst xmlns:c16r2="http://schemas.microsoft.com/office/drawing/2015/06/chart">
            <c:ext xmlns:c16="http://schemas.microsoft.com/office/drawing/2014/chart" uri="{C3380CC4-5D6E-409C-BE32-E72D297353CC}">
              <c16:uniqueId val="{00000001-D634-4809-8B1F-B081E4CD2689}"/>
            </c:ext>
          </c:extLst>
        </c:ser>
        <c:dLbls>
          <c:showLegendKey val="0"/>
          <c:showVal val="0"/>
          <c:showCatName val="0"/>
          <c:showSerName val="0"/>
          <c:showPercent val="0"/>
          <c:showBubbleSize val="0"/>
        </c:dLbls>
        <c:gapWidth val="250"/>
        <c:overlap val="100"/>
        <c:axId val="132090112"/>
        <c:axId val="13209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1.68</c:v>
                </c:pt>
                <c:pt idx="1">
                  <c:v>2.57</c:v>
                </c:pt>
                <c:pt idx="2">
                  <c:v>4.22</c:v>
                </c:pt>
                <c:pt idx="3">
                  <c:v>0.91</c:v>
                </c:pt>
                <c:pt idx="4">
                  <c:v>-2.2999999999999998</c:v>
                </c:pt>
              </c:numCache>
            </c:numRef>
          </c:val>
          <c:smooth val="0"/>
          <c:extLst xmlns:c16r2="http://schemas.microsoft.com/office/drawing/2015/06/chart">
            <c:ext xmlns:c16="http://schemas.microsoft.com/office/drawing/2014/chart" uri="{C3380CC4-5D6E-409C-BE32-E72D297353CC}">
              <c16:uniqueId val="{00000002-D634-4809-8B1F-B081E4CD2689}"/>
            </c:ext>
          </c:extLst>
        </c:ser>
        <c:dLbls>
          <c:showLegendKey val="0"/>
          <c:showVal val="0"/>
          <c:showCatName val="0"/>
          <c:showSerName val="0"/>
          <c:showPercent val="0"/>
          <c:showBubbleSize val="0"/>
        </c:dLbls>
        <c:marker val="1"/>
        <c:smooth val="0"/>
        <c:axId val="132090112"/>
        <c:axId val="132096384"/>
      </c:lineChart>
      <c:catAx>
        <c:axId val="1320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96384"/>
        <c:crosses val="autoZero"/>
        <c:auto val="1"/>
        <c:lblAlgn val="ctr"/>
        <c:lblOffset val="100"/>
        <c:tickLblSkip val="1"/>
        <c:tickMarkSkip val="1"/>
        <c:noMultiLvlLbl val="0"/>
      </c:catAx>
      <c:valAx>
        <c:axId val="13209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c:v>
                </c:pt>
                <c:pt idx="2">
                  <c:v>#N/A</c:v>
                </c:pt>
                <c:pt idx="3">
                  <c:v>0.83</c:v>
                </c:pt>
                <c:pt idx="4">
                  <c:v>#N/A</c:v>
                </c:pt>
                <c:pt idx="5">
                  <c:v>7.0000000000000007E-2</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0-391F-4BA4-85B5-D2F14FBD0C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91F-4BA4-85B5-D2F14FBD0C8D}"/>
            </c:ext>
          </c:extLst>
        </c:ser>
        <c:ser>
          <c:idx val="2"/>
          <c:order val="2"/>
          <c:tx>
            <c:strRef>
              <c:f>データシート!$A$29</c:f>
              <c:strCache>
                <c:ptCount val="1"/>
                <c:pt idx="0">
                  <c:v>休日夜間診療所特別会計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0.1</c:v>
                </c:pt>
                <c:pt idx="4">
                  <c:v>#N/A</c:v>
                </c:pt>
                <c:pt idx="5">
                  <c:v>0.09</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2-391F-4BA4-85B5-D2F14FBD0C8D}"/>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#N/A</c:v>
                </c:pt>
                <c:pt idx="5">
                  <c:v>0.08</c:v>
                </c:pt>
                <c:pt idx="6">
                  <c:v>#N/A</c:v>
                </c:pt>
                <c:pt idx="7">
                  <c:v>0.35</c:v>
                </c:pt>
                <c:pt idx="8">
                  <c:v>#N/A</c:v>
                </c:pt>
                <c:pt idx="9">
                  <c:v>0.36</c:v>
                </c:pt>
              </c:numCache>
            </c:numRef>
          </c:val>
          <c:extLst xmlns:c16r2="http://schemas.microsoft.com/office/drawing/2015/06/chart">
            <c:ext xmlns:c16="http://schemas.microsoft.com/office/drawing/2014/chart" uri="{C3380CC4-5D6E-409C-BE32-E72D297353CC}">
              <c16:uniqueId val="{00000003-391F-4BA4-85B5-D2F14FBD0C8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0.26</c:v>
                </c:pt>
                <c:pt idx="4">
                  <c:v>#N/A</c:v>
                </c:pt>
                <c:pt idx="5">
                  <c:v>0.66</c:v>
                </c:pt>
                <c:pt idx="6">
                  <c:v>#N/A</c:v>
                </c:pt>
                <c:pt idx="7">
                  <c:v>0.87</c:v>
                </c:pt>
                <c:pt idx="8">
                  <c:v>#N/A</c:v>
                </c:pt>
                <c:pt idx="9">
                  <c:v>0.81</c:v>
                </c:pt>
              </c:numCache>
            </c:numRef>
          </c:val>
          <c:extLst xmlns:c16r2="http://schemas.microsoft.com/office/drawing/2015/06/chart">
            <c:ext xmlns:c16="http://schemas.microsoft.com/office/drawing/2014/chart" uri="{C3380CC4-5D6E-409C-BE32-E72D297353CC}">
              <c16:uniqueId val="{00000004-391F-4BA4-85B5-D2F14FBD0C8D}"/>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#N/A</c:v>
                </c:pt>
                <c:pt idx="5">
                  <c:v>1.25</c:v>
                </c:pt>
                <c:pt idx="6">
                  <c:v>#N/A</c:v>
                </c:pt>
                <c:pt idx="7">
                  <c:v>1.42</c:v>
                </c:pt>
                <c:pt idx="8">
                  <c:v>#N/A</c:v>
                </c:pt>
                <c:pt idx="9">
                  <c:v>1.44</c:v>
                </c:pt>
              </c:numCache>
            </c:numRef>
          </c:val>
          <c:extLst xmlns:c16r2="http://schemas.microsoft.com/office/drawing/2015/06/chart">
            <c:ext xmlns:c16="http://schemas.microsoft.com/office/drawing/2014/chart" uri="{C3380CC4-5D6E-409C-BE32-E72D297353CC}">
              <c16:uniqueId val="{00000005-391F-4BA4-85B5-D2F14FBD0C8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0.59</c:v>
                </c:pt>
                <c:pt idx="2">
                  <c:v>#N/A</c:v>
                </c:pt>
                <c:pt idx="3">
                  <c:v>0.13</c:v>
                </c:pt>
                <c:pt idx="4">
                  <c:v>#N/A</c:v>
                </c:pt>
                <c:pt idx="5">
                  <c:v>0.21</c:v>
                </c:pt>
                <c:pt idx="6">
                  <c:v>#N/A</c:v>
                </c:pt>
                <c:pt idx="7">
                  <c:v>1.75</c:v>
                </c:pt>
                <c:pt idx="8">
                  <c:v>#N/A</c:v>
                </c:pt>
                <c:pt idx="9">
                  <c:v>1.96</c:v>
                </c:pt>
              </c:numCache>
            </c:numRef>
          </c:val>
          <c:extLst xmlns:c16r2="http://schemas.microsoft.com/office/drawing/2015/06/chart">
            <c:ext xmlns:c16="http://schemas.microsoft.com/office/drawing/2014/chart" uri="{C3380CC4-5D6E-409C-BE32-E72D297353CC}">
              <c16:uniqueId val="{00000006-391F-4BA4-85B5-D2F14FBD0C8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6.94</c:v>
                </c:pt>
                <c:pt idx="2">
                  <c:v>#N/A</c:v>
                </c:pt>
                <c:pt idx="3">
                  <c:v>6.33</c:v>
                </c:pt>
                <c:pt idx="4">
                  <c:v>#N/A</c:v>
                </c:pt>
                <c:pt idx="5">
                  <c:v>6.23</c:v>
                </c:pt>
                <c:pt idx="6">
                  <c:v>#N/A</c:v>
                </c:pt>
                <c:pt idx="7">
                  <c:v>5.04</c:v>
                </c:pt>
                <c:pt idx="8">
                  <c:v>#N/A</c:v>
                </c:pt>
                <c:pt idx="9">
                  <c:v>3.31</c:v>
                </c:pt>
              </c:numCache>
            </c:numRef>
          </c:val>
          <c:extLst xmlns:c16r2="http://schemas.microsoft.com/office/drawing/2015/06/chart">
            <c:ext xmlns:c16="http://schemas.microsoft.com/office/drawing/2014/chart" uri="{C3380CC4-5D6E-409C-BE32-E72D297353CC}">
              <c16:uniqueId val="{00000007-391F-4BA4-85B5-D2F14FBD0C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10.53</c:v>
                </c:pt>
                <c:pt idx="2">
                  <c:v>#N/A</c:v>
                </c:pt>
                <c:pt idx="3">
                  <c:v>9.68</c:v>
                </c:pt>
                <c:pt idx="4">
                  <c:v>#N/A</c:v>
                </c:pt>
                <c:pt idx="5">
                  <c:v>11.5</c:v>
                </c:pt>
                <c:pt idx="6">
                  <c:v>#N/A</c:v>
                </c:pt>
                <c:pt idx="7">
                  <c:v>10.11</c:v>
                </c:pt>
                <c:pt idx="8">
                  <c:v>#N/A</c:v>
                </c:pt>
                <c:pt idx="9">
                  <c:v>5.33</c:v>
                </c:pt>
              </c:numCache>
            </c:numRef>
          </c:val>
          <c:extLst xmlns:c16r2="http://schemas.microsoft.com/office/drawing/2015/06/chart">
            <c:ext xmlns:c16="http://schemas.microsoft.com/office/drawing/2014/chart" uri="{C3380CC4-5D6E-409C-BE32-E72D297353CC}">
              <c16:uniqueId val="{00000008-391F-4BA4-85B5-D2F14FBD0C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8.42</c:v>
                </c:pt>
                <c:pt idx="2">
                  <c:v>#N/A</c:v>
                </c:pt>
                <c:pt idx="3">
                  <c:v>9.35</c:v>
                </c:pt>
                <c:pt idx="4">
                  <c:v>#N/A</c:v>
                </c:pt>
                <c:pt idx="5">
                  <c:v>10.050000000000001</c:v>
                </c:pt>
                <c:pt idx="6">
                  <c:v>#N/A</c:v>
                </c:pt>
                <c:pt idx="7">
                  <c:v>11.55</c:v>
                </c:pt>
                <c:pt idx="8">
                  <c:v>#N/A</c:v>
                </c:pt>
                <c:pt idx="9">
                  <c:v>12.14</c:v>
                </c:pt>
              </c:numCache>
            </c:numRef>
          </c:val>
          <c:extLst xmlns:c16r2="http://schemas.microsoft.com/office/drawing/2015/06/chart">
            <c:ext xmlns:c16="http://schemas.microsoft.com/office/drawing/2014/chart" uri="{C3380CC4-5D6E-409C-BE32-E72D297353CC}">
              <c16:uniqueId val="{00000009-391F-4BA4-85B5-D2F14FBD0C8D}"/>
            </c:ext>
          </c:extLst>
        </c:ser>
        <c:dLbls>
          <c:showLegendKey val="0"/>
          <c:showVal val="0"/>
          <c:showCatName val="0"/>
          <c:showSerName val="0"/>
          <c:showPercent val="0"/>
          <c:showBubbleSize val="0"/>
        </c:dLbls>
        <c:gapWidth val="150"/>
        <c:overlap val="100"/>
        <c:axId val="127770624"/>
        <c:axId val="127772160"/>
      </c:barChart>
      <c:catAx>
        <c:axId val="1277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72160"/>
        <c:crosses val="autoZero"/>
        <c:auto val="1"/>
        <c:lblAlgn val="ctr"/>
        <c:lblOffset val="100"/>
        <c:tickLblSkip val="1"/>
        <c:tickMarkSkip val="1"/>
        <c:noMultiLvlLbl val="0"/>
      </c:catAx>
      <c:valAx>
        <c:axId val="12777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7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8739</c:v>
                </c:pt>
                <c:pt idx="5">
                  <c:v>9264</c:v>
                </c:pt>
                <c:pt idx="8">
                  <c:v>8919</c:v>
                </c:pt>
                <c:pt idx="11">
                  <c:v>9041</c:v>
                </c:pt>
                <c:pt idx="14">
                  <c:v>9115</c:v>
                </c:pt>
              </c:numCache>
            </c:numRef>
          </c:val>
          <c:extLst xmlns:c16r2="http://schemas.microsoft.com/office/drawing/2015/06/chart">
            <c:ext xmlns:c16="http://schemas.microsoft.com/office/drawing/2014/chart" uri="{C3380CC4-5D6E-409C-BE32-E72D297353CC}">
              <c16:uniqueId val="{00000000-5783-40DF-94B6-7DA4D4FAB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83-40DF-94B6-7DA4D4FAB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150</c:v>
                </c:pt>
                <c:pt idx="3">
                  <c:v>103</c:v>
                </c:pt>
                <c:pt idx="6">
                  <c:v>94</c:v>
                </c:pt>
                <c:pt idx="9">
                  <c:v>59</c:v>
                </c:pt>
                <c:pt idx="12">
                  <c:v>26</c:v>
                </c:pt>
              </c:numCache>
            </c:numRef>
          </c:val>
          <c:extLst xmlns:c16r2="http://schemas.microsoft.com/office/drawing/2015/06/chart">
            <c:ext xmlns:c16="http://schemas.microsoft.com/office/drawing/2014/chart" uri="{C3380CC4-5D6E-409C-BE32-E72D297353CC}">
              <c16:uniqueId val="{00000002-5783-40DF-94B6-7DA4D4FAB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35</c:v>
                </c:pt>
                <c:pt idx="6">
                  <c:v>36</c:v>
                </c:pt>
                <c:pt idx="9">
                  <c:v>36</c:v>
                </c:pt>
                <c:pt idx="12">
                  <c:v>35</c:v>
                </c:pt>
              </c:numCache>
            </c:numRef>
          </c:val>
          <c:extLst xmlns:c16r2="http://schemas.microsoft.com/office/drawing/2015/06/chart">
            <c:ext xmlns:c16="http://schemas.microsoft.com/office/drawing/2014/chart" uri="{C3380CC4-5D6E-409C-BE32-E72D297353CC}">
              <c16:uniqueId val="{00000003-5783-40DF-94B6-7DA4D4FAB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3466</c:v>
                </c:pt>
                <c:pt idx="3">
                  <c:v>3407</c:v>
                </c:pt>
                <c:pt idx="6">
                  <c:v>3437</c:v>
                </c:pt>
                <c:pt idx="9">
                  <c:v>3390</c:v>
                </c:pt>
                <c:pt idx="12">
                  <c:v>3473</c:v>
                </c:pt>
              </c:numCache>
            </c:numRef>
          </c:val>
          <c:extLst xmlns:c16r2="http://schemas.microsoft.com/office/drawing/2015/06/chart">
            <c:ext xmlns:c16="http://schemas.microsoft.com/office/drawing/2014/chart" uri="{C3380CC4-5D6E-409C-BE32-E72D297353CC}">
              <c16:uniqueId val="{00000004-5783-40DF-94B6-7DA4D4FAB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30</c:v>
                </c:pt>
                <c:pt idx="6">
                  <c:v>30</c:v>
                </c:pt>
                <c:pt idx="9">
                  <c:v>30</c:v>
                </c:pt>
                <c:pt idx="12">
                  <c:v>30</c:v>
                </c:pt>
              </c:numCache>
            </c:numRef>
          </c:val>
          <c:extLst xmlns:c16r2="http://schemas.microsoft.com/office/drawing/2015/06/chart">
            <c:ext xmlns:c16="http://schemas.microsoft.com/office/drawing/2014/chart" uri="{C3380CC4-5D6E-409C-BE32-E72D297353CC}">
              <c16:uniqueId val="{00000005-5783-40DF-94B6-7DA4D4FAB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83-40DF-94B6-7DA4D4FAB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7872</c:v>
                </c:pt>
                <c:pt idx="3">
                  <c:v>8330</c:v>
                </c:pt>
                <c:pt idx="6">
                  <c:v>8039</c:v>
                </c:pt>
                <c:pt idx="9">
                  <c:v>7680</c:v>
                </c:pt>
                <c:pt idx="12">
                  <c:v>7507</c:v>
                </c:pt>
              </c:numCache>
            </c:numRef>
          </c:val>
          <c:extLst xmlns:c16r2="http://schemas.microsoft.com/office/drawing/2015/06/chart">
            <c:ext xmlns:c16="http://schemas.microsoft.com/office/drawing/2014/chart" uri="{C3380CC4-5D6E-409C-BE32-E72D297353CC}">
              <c16:uniqueId val="{00000007-5783-40DF-94B6-7DA4D4FAB011}"/>
            </c:ext>
          </c:extLst>
        </c:ser>
        <c:dLbls>
          <c:showLegendKey val="0"/>
          <c:showVal val="0"/>
          <c:showCatName val="0"/>
          <c:showSerName val="0"/>
          <c:showPercent val="0"/>
          <c:showBubbleSize val="0"/>
        </c:dLbls>
        <c:gapWidth val="100"/>
        <c:overlap val="100"/>
        <c:axId val="80956416"/>
        <c:axId val="8096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2793</c:v>
                </c:pt>
                <c:pt idx="2">
                  <c:v>#N/A</c:v>
                </c:pt>
                <c:pt idx="3">
                  <c:v>#N/A</c:v>
                </c:pt>
                <c:pt idx="4">
                  <c:v>2641</c:v>
                </c:pt>
                <c:pt idx="5">
                  <c:v>#N/A</c:v>
                </c:pt>
                <c:pt idx="6">
                  <c:v>#N/A</c:v>
                </c:pt>
                <c:pt idx="7">
                  <c:v>2717</c:v>
                </c:pt>
                <c:pt idx="8">
                  <c:v>#N/A</c:v>
                </c:pt>
                <c:pt idx="9">
                  <c:v>#N/A</c:v>
                </c:pt>
                <c:pt idx="10">
                  <c:v>2154</c:v>
                </c:pt>
                <c:pt idx="11">
                  <c:v>#N/A</c:v>
                </c:pt>
                <c:pt idx="12">
                  <c:v>#N/A</c:v>
                </c:pt>
                <c:pt idx="13">
                  <c:v>1956</c:v>
                </c:pt>
                <c:pt idx="14">
                  <c:v>#N/A</c:v>
                </c:pt>
              </c:numCache>
            </c:numRef>
          </c:val>
          <c:smooth val="0"/>
          <c:extLst xmlns:c16r2="http://schemas.microsoft.com/office/drawing/2015/06/chart">
            <c:ext xmlns:c16="http://schemas.microsoft.com/office/drawing/2014/chart" uri="{C3380CC4-5D6E-409C-BE32-E72D297353CC}">
              <c16:uniqueId val="{00000008-5783-40DF-94B6-7DA4D4FAB011}"/>
            </c:ext>
          </c:extLst>
        </c:ser>
        <c:dLbls>
          <c:showLegendKey val="0"/>
          <c:showVal val="0"/>
          <c:showCatName val="0"/>
          <c:showSerName val="0"/>
          <c:showPercent val="0"/>
          <c:showBubbleSize val="0"/>
        </c:dLbls>
        <c:marker val="1"/>
        <c:smooth val="0"/>
        <c:axId val="80956416"/>
        <c:axId val="80962688"/>
      </c:lineChart>
      <c:catAx>
        <c:axId val="809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962688"/>
        <c:crosses val="autoZero"/>
        <c:auto val="1"/>
        <c:lblAlgn val="ctr"/>
        <c:lblOffset val="100"/>
        <c:tickLblSkip val="1"/>
        <c:tickMarkSkip val="1"/>
        <c:noMultiLvlLbl val="0"/>
      </c:catAx>
      <c:valAx>
        <c:axId val="8096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5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85682</c:v>
                </c:pt>
                <c:pt idx="5">
                  <c:v>85095</c:v>
                </c:pt>
                <c:pt idx="8">
                  <c:v>84397</c:v>
                </c:pt>
                <c:pt idx="11">
                  <c:v>83750</c:v>
                </c:pt>
                <c:pt idx="14">
                  <c:v>84194</c:v>
                </c:pt>
              </c:numCache>
            </c:numRef>
          </c:val>
          <c:extLst xmlns:c16r2="http://schemas.microsoft.com/office/drawing/2015/06/chart">
            <c:ext xmlns:c16="http://schemas.microsoft.com/office/drawing/2014/chart" uri="{C3380CC4-5D6E-409C-BE32-E72D297353CC}">
              <c16:uniqueId val="{00000000-36CD-44DD-8183-7EFB9014DC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9435</c:v>
                </c:pt>
                <c:pt idx="5">
                  <c:v>10730</c:v>
                </c:pt>
                <c:pt idx="8">
                  <c:v>9297</c:v>
                </c:pt>
                <c:pt idx="11">
                  <c:v>5589</c:v>
                </c:pt>
                <c:pt idx="14">
                  <c:v>4653</c:v>
                </c:pt>
              </c:numCache>
            </c:numRef>
          </c:val>
          <c:extLst xmlns:c16r2="http://schemas.microsoft.com/office/drawing/2015/06/chart">
            <c:ext xmlns:c16="http://schemas.microsoft.com/office/drawing/2014/chart" uri="{C3380CC4-5D6E-409C-BE32-E72D297353CC}">
              <c16:uniqueId val="{00000001-36CD-44DD-8183-7EFB9014DC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10087</c:v>
                </c:pt>
                <c:pt idx="5">
                  <c:v>11821</c:v>
                </c:pt>
                <c:pt idx="8">
                  <c:v>12220</c:v>
                </c:pt>
                <c:pt idx="11">
                  <c:v>13960</c:v>
                </c:pt>
                <c:pt idx="14">
                  <c:v>15996</c:v>
                </c:pt>
              </c:numCache>
            </c:numRef>
          </c:val>
          <c:extLst xmlns:c16r2="http://schemas.microsoft.com/office/drawing/2015/06/chart">
            <c:ext xmlns:c16="http://schemas.microsoft.com/office/drawing/2014/chart" uri="{C3380CC4-5D6E-409C-BE32-E72D297353CC}">
              <c16:uniqueId val="{00000002-36CD-44DD-8183-7EFB9014DC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6CD-44DD-8183-7EFB9014DC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6CD-44DD-8183-7EFB9014DC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749</c:v>
                </c:pt>
                <c:pt idx="3">
                  <c:v>683</c:v>
                </c:pt>
                <c:pt idx="6">
                  <c:v>670</c:v>
                </c:pt>
                <c:pt idx="9">
                  <c:v>684</c:v>
                </c:pt>
                <c:pt idx="12">
                  <c:v>753</c:v>
                </c:pt>
              </c:numCache>
            </c:numRef>
          </c:val>
          <c:extLst xmlns:c16r2="http://schemas.microsoft.com/office/drawing/2015/06/chart">
            <c:ext xmlns:c16="http://schemas.microsoft.com/office/drawing/2014/chart" uri="{C3380CC4-5D6E-409C-BE32-E72D297353CC}">
              <c16:uniqueId val="{00000005-36CD-44DD-8183-7EFB9014DC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12909</c:v>
                </c:pt>
                <c:pt idx="3">
                  <c:v>11846</c:v>
                </c:pt>
                <c:pt idx="6">
                  <c:v>11369</c:v>
                </c:pt>
                <c:pt idx="9">
                  <c:v>11011</c:v>
                </c:pt>
                <c:pt idx="12">
                  <c:v>10995</c:v>
                </c:pt>
              </c:numCache>
            </c:numRef>
          </c:val>
          <c:extLst xmlns:c16r2="http://schemas.microsoft.com/office/drawing/2015/06/chart">
            <c:ext xmlns:c16="http://schemas.microsoft.com/office/drawing/2014/chart" uri="{C3380CC4-5D6E-409C-BE32-E72D297353CC}">
              <c16:uniqueId val="{00000006-36CD-44DD-8183-7EFB9014DC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241</c:v>
                </c:pt>
                <c:pt idx="3">
                  <c:v>196</c:v>
                </c:pt>
                <c:pt idx="6">
                  <c:v>164</c:v>
                </c:pt>
                <c:pt idx="9">
                  <c:v>146</c:v>
                </c:pt>
                <c:pt idx="12">
                  <c:v>131</c:v>
                </c:pt>
              </c:numCache>
            </c:numRef>
          </c:val>
          <c:extLst xmlns:c16r2="http://schemas.microsoft.com/office/drawing/2015/06/chart">
            <c:ext xmlns:c16="http://schemas.microsoft.com/office/drawing/2014/chart" uri="{C3380CC4-5D6E-409C-BE32-E72D297353CC}">
              <c16:uniqueId val="{00000007-36CD-44DD-8183-7EFB9014DC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40405</c:v>
                </c:pt>
                <c:pt idx="3">
                  <c:v>39784</c:v>
                </c:pt>
                <c:pt idx="6">
                  <c:v>39873</c:v>
                </c:pt>
                <c:pt idx="9">
                  <c:v>38159</c:v>
                </c:pt>
                <c:pt idx="12">
                  <c:v>35065</c:v>
                </c:pt>
              </c:numCache>
            </c:numRef>
          </c:val>
          <c:extLst xmlns:c16r2="http://schemas.microsoft.com/office/drawing/2015/06/chart">
            <c:ext xmlns:c16="http://schemas.microsoft.com/office/drawing/2014/chart" uri="{C3380CC4-5D6E-409C-BE32-E72D297353CC}">
              <c16:uniqueId val="{00000008-36CD-44DD-8183-7EFB9014DC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320</c:v>
                </c:pt>
                <c:pt idx="3">
                  <c:v>223</c:v>
                </c:pt>
                <c:pt idx="6">
                  <c:v>132</c:v>
                </c:pt>
                <c:pt idx="9">
                  <c:v>75</c:v>
                </c:pt>
                <c:pt idx="12">
                  <c:v>50</c:v>
                </c:pt>
              </c:numCache>
            </c:numRef>
          </c:val>
          <c:extLst xmlns:c16r2="http://schemas.microsoft.com/office/drawing/2015/06/chart">
            <c:ext xmlns:c16="http://schemas.microsoft.com/office/drawing/2014/chart" uri="{C3380CC4-5D6E-409C-BE32-E72D297353CC}">
              <c16:uniqueId val="{00000009-36CD-44DD-8183-7EFB9014DC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76254</c:v>
                </c:pt>
                <c:pt idx="3">
                  <c:v>75515</c:v>
                </c:pt>
                <c:pt idx="6">
                  <c:v>73228</c:v>
                </c:pt>
                <c:pt idx="9">
                  <c:v>72460</c:v>
                </c:pt>
                <c:pt idx="12">
                  <c:v>74695</c:v>
                </c:pt>
              </c:numCache>
            </c:numRef>
          </c:val>
          <c:extLst xmlns:c16r2="http://schemas.microsoft.com/office/drawing/2015/06/chart">
            <c:ext xmlns:c16="http://schemas.microsoft.com/office/drawing/2014/chart" uri="{C3380CC4-5D6E-409C-BE32-E72D297353CC}">
              <c16:uniqueId val="{0000000A-36CD-44DD-8183-7EFB9014DCB2}"/>
            </c:ext>
          </c:extLst>
        </c:ser>
        <c:dLbls>
          <c:showLegendKey val="0"/>
          <c:showVal val="0"/>
          <c:showCatName val="0"/>
          <c:showSerName val="0"/>
          <c:showPercent val="0"/>
          <c:showBubbleSize val="0"/>
        </c:dLbls>
        <c:gapWidth val="100"/>
        <c:overlap val="100"/>
        <c:axId val="81299328"/>
        <c:axId val="8130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25674</c:v>
                </c:pt>
                <c:pt idx="2">
                  <c:v>#N/A</c:v>
                </c:pt>
                <c:pt idx="3">
                  <c:v>#N/A</c:v>
                </c:pt>
                <c:pt idx="4">
                  <c:v>20602</c:v>
                </c:pt>
                <c:pt idx="5">
                  <c:v>#N/A</c:v>
                </c:pt>
                <c:pt idx="6">
                  <c:v>#N/A</c:v>
                </c:pt>
                <c:pt idx="7">
                  <c:v>19521</c:v>
                </c:pt>
                <c:pt idx="8">
                  <c:v>#N/A</c:v>
                </c:pt>
                <c:pt idx="9">
                  <c:v>#N/A</c:v>
                </c:pt>
                <c:pt idx="10">
                  <c:v>19237</c:v>
                </c:pt>
                <c:pt idx="11">
                  <c:v>#N/A</c:v>
                </c:pt>
                <c:pt idx="12">
                  <c:v>#N/A</c:v>
                </c:pt>
                <c:pt idx="13">
                  <c:v>16845</c:v>
                </c:pt>
                <c:pt idx="14">
                  <c:v>#N/A</c:v>
                </c:pt>
              </c:numCache>
            </c:numRef>
          </c:val>
          <c:smooth val="0"/>
          <c:extLst xmlns:c16r2="http://schemas.microsoft.com/office/drawing/2015/06/chart">
            <c:ext xmlns:c16="http://schemas.microsoft.com/office/drawing/2014/chart" uri="{C3380CC4-5D6E-409C-BE32-E72D297353CC}">
              <c16:uniqueId val="{0000000B-36CD-44DD-8183-7EFB9014DCB2}"/>
            </c:ext>
          </c:extLst>
        </c:ser>
        <c:dLbls>
          <c:showLegendKey val="0"/>
          <c:showVal val="0"/>
          <c:showCatName val="0"/>
          <c:showSerName val="0"/>
          <c:showPercent val="0"/>
          <c:showBubbleSize val="0"/>
        </c:dLbls>
        <c:marker val="1"/>
        <c:smooth val="0"/>
        <c:axId val="81299328"/>
        <c:axId val="81305600"/>
      </c:lineChart>
      <c:catAx>
        <c:axId val="8129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305600"/>
        <c:crosses val="autoZero"/>
        <c:auto val="1"/>
        <c:lblAlgn val="ctr"/>
        <c:lblOffset val="100"/>
        <c:tickLblSkip val="1"/>
        <c:tickMarkSkip val="1"/>
        <c:noMultiLvlLbl val="0"/>
      </c:catAx>
      <c:valAx>
        <c:axId val="8130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9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5010</c:v>
                </c:pt>
                <c:pt idx="1">
                  <c:v>5029</c:v>
                </c:pt>
                <c:pt idx="2">
                  <c:v>5056</c:v>
                </c:pt>
              </c:numCache>
            </c:numRef>
          </c:val>
          <c:extLst xmlns:c16r2="http://schemas.microsoft.com/office/drawing/2015/06/chart">
            <c:ext xmlns:c16="http://schemas.microsoft.com/office/drawing/2014/chart" uri="{C3380CC4-5D6E-409C-BE32-E72D297353CC}">
              <c16:uniqueId val="{00000000-3C79-43EF-A2AA-AFB1224DBE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3442</c:v>
                </c:pt>
                <c:pt idx="1">
                  <c:v>4174</c:v>
                </c:pt>
                <c:pt idx="2">
                  <c:v>4517</c:v>
                </c:pt>
              </c:numCache>
            </c:numRef>
          </c:val>
          <c:extLst xmlns:c16r2="http://schemas.microsoft.com/office/drawing/2015/06/chart">
            <c:ext xmlns:c16="http://schemas.microsoft.com/office/drawing/2014/chart" uri="{C3380CC4-5D6E-409C-BE32-E72D297353CC}">
              <c16:uniqueId val="{00000001-3C79-43EF-A2AA-AFB1224DBE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7212</c:v>
                </c:pt>
                <c:pt idx="1">
                  <c:v>7976</c:v>
                </c:pt>
                <c:pt idx="2">
                  <c:v>8950</c:v>
                </c:pt>
              </c:numCache>
            </c:numRef>
          </c:val>
          <c:extLst xmlns:c16r2="http://schemas.microsoft.com/office/drawing/2015/06/chart">
            <c:ext xmlns:c16="http://schemas.microsoft.com/office/drawing/2014/chart" uri="{C3380CC4-5D6E-409C-BE32-E72D297353CC}">
              <c16:uniqueId val="{00000002-3C79-43EF-A2AA-AFB1224DBEF8}"/>
            </c:ext>
          </c:extLst>
        </c:ser>
        <c:dLbls>
          <c:showLegendKey val="0"/>
          <c:showVal val="0"/>
          <c:showCatName val="0"/>
          <c:showSerName val="0"/>
          <c:showPercent val="0"/>
          <c:showBubbleSize val="0"/>
        </c:dLbls>
        <c:gapWidth val="120"/>
        <c:overlap val="100"/>
        <c:axId val="80817536"/>
        <c:axId val="80827520"/>
      </c:barChart>
      <c:catAx>
        <c:axId val="808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827520"/>
        <c:crosses val="autoZero"/>
        <c:auto val="1"/>
        <c:lblAlgn val="ctr"/>
        <c:lblOffset val="100"/>
        <c:tickLblSkip val="1"/>
        <c:tickMarkSkip val="1"/>
        <c:noMultiLvlLbl val="0"/>
      </c:catAx>
      <c:valAx>
        <c:axId val="80827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8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元利償還金は、合併特例債の償還が本格化していることから増加傾向にあったが、近年の繰上償還の実施もあり、減少に転じている。</a:t>
          </a:r>
        </a:p>
        <a:p>
          <a:r>
            <a:rPr kumimoji="1" lang="ja-JP" altLang="en-US" sz="1400">
              <a:latin typeface="ＭＳ ゴシック" pitchFamily="49" charset="-128"/>
              <a:ea typeface="ＭＳ ゴシック" pitchFamily="49" charset="-128"/>
            </a:rPr>
            <a:t>　また、市債残高に占める合併特例債の割合が増加していることから、全体的に算入公債費等が増加傾向にある。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今後は、大型事業が控えていることから、一時的に元利償還金の増加が予測されるが、投資事業の計画的実施や将来負担の軽減策を講じながら、公債費の適正管理に努めていく。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が逓減している主な要因としては、繰上償還により普通会計や公共下水道事業特別会計の市債残高が減少していることに加え、行財政改革に基づく定員管理適正化の実施により退職手当負担見込額が減少していること等があげられる。</a:t>
          </a:r>
        </a:p>
        <a:p>
          <a:r>
            <a:rPr kumimoji="1" lang="ja-JP" altLang="en-US" sz="1400">
              <a:latin typeface="ＭＳ ゴシック" pitchFamily="49" charset="-128"/>
              <a:ea typeface="ＭＳ ゴシック" pitchFamily="49" charset="-128"/>
            </a:rPr>
            <a:t>　今後は、大型事業が控えていることから、一般会計等に係る地方債残高の増加が予想されるが、合併特例期間終了も見据え、持続可能な行財政基盤の確立を図っていく。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億円積立てたほか、寄附金等により「加茂水族館整備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千円を積立てた。一方で、中央工業団地水道施設の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増設に伴い「中央工業団地内財産整備基金」を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千円取崩したこと、加茂水族館エントランス棟増改築工事に伴い「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千円を取り崩した結果、基金全体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・地方財政法第７条の規定に基づき、決算剰余金を活用した基金積立てと市債の繰上償還をバランスよく行っていく一方で、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合併特例期間の終了に伴う一般財源不足への対応として、財政調整基金及び減債基金の取崩しや特定目的基金の積極的な活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・地域振興基金：住民の一体感の醸成及び地域の振興</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・公共施設整備基金：公共施設等の整備及び公共施設等における備品購入</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・加茂水族館整備振興基金：鶴岡市立加茂水族館施設の管理運営及び整備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・公共施設整備基金：文化会館整備事業等の財源として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千円を取り崩した一方で、決算剰余金から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億円、過疎対策事業債</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ソフ</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ト分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を発行して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万円を積立てたことなどにより増加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・加茂水族館整備振興基金：加茂水族館エントランス棟増改築工事の財源として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5,659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千円を取り崩した一方で、寄附金等により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・緑地等整備基金：緑地の売払いにより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1,207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千円を積立てた一方で、本町二丁目広場（仮称）整備工事や公園施設長寿命化対策工事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4,889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・地域振興基金：合併特例債により積立てたもので、償還済み相当額しか取崩しができないものであり、これまで取崩し実績はないが、</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年度の小・中学校冷房設備整備に取崩す予定である。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・公共施設整備基金：決算剰余金や過疎対策事業債</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ソフト分）を活用した積立てを継続しつつも、ごみ焼却施設整備事業や一般廃棄物</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処理施設整備事業等の公共施設の整備などに随時取崩しを予定している。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・行財政改革大綱で目標とした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億円に達したことから、運用益以外の新たな積立ては当面行わず、一般財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源の不足が生じた場合には、残高に留意しつつ取崩しを行っていく。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・運用益以外の新たな積立ては当面行わず、今後増加が見込まれる公債費の財源として、残高に留意しつつ取崩しを行っていく。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128,552
127,851
1,311.53
73,992,182
71,703,826
2,131,546
38,873,959
74,480,379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　市町村合併後の財政需要に対して、個人・法人の市民税や、固定資産税などの自主財源の割合が低位にあることなどから、</a:t>
          </a:r>
          <a:r>
            <a:rPr kumimoji="1" lang="en-US" altLang="ja-JP" sz="1300">
              <a:solidFill>
                <a:schemeClr val="dk1"/>
              </a:solidFill>
              <a:effectLst/>
              <a:latin typeface="ＭＳ Ｐゴシック" pitchFamily="50" charset="-128"/>
              <a:ea typeface="ＭＳ Ｐゴシック" pitchFamily="50" charset="-128"/>
              <a:cs typeface="+mn-cs"/>
            </a:rPr>
            <a:t>0.42</a:t>
          </a:r>
          <a:r>
            <a:rPr kumimoji="1" lang="ja-JP" altLang="ja-JP" sz="1300">
              <a:solidFill>
                <a:schemeClr val="dk1"/>
              </a:solidFill>
              <a:effectLst/>
              <a:latin typeface="ＭＳ Ｐゴシック" pitchFamily="50" charset="-128"/>
              <a:ea typeface="ＭＳ Ｐゴシック" pitchFamily="50" charset="-128"/>
              <a:cs typeface="+mn-cs"/>
            </a:rPr>
            <a:t>と類似団体平均を下回って推移している。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今後は、</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ja-JP" sz="1300">
              <a:solidFill>
                <a:schemeClr val="dk1"/>
              </a:solidFill>
              <a:effectLst/>
              <a:latin typeface="ＭＳ Ｐゴシック" pitchFamily="50" charset="-128"/>
              <a:ea typeface="ＭＳ Ｐゴシック" pitchFamily="50" charset="-128"/>
              <a:cs typeface="+mn-cs"/>
            </a:rPr>
            <a:t>年度から</a:t>
          </a:r>
          <a:r>
            <a:rPr kumimoji="1" lang="en-US" altLang="ja-JP" sz="1300">
              <a:solidFill>
                <a:schemeClr val="dk1"/>
              </a:solidFill>
              <a:effectLst/>
              <a:latin typeface="ＭＳ Ｐゴシック" pitchFamily="50" charset="-128"/>
              <a:ea typeface="ＭＳ Ｐゴシック" pitchFamily="50" charset="-128"/>
              <a:cs typeface="+mn-cs"/>
            </a:rPr>
            <a:t>5</a:t>
          </a:r>
          <a:r>
            <a:rPr kumimoji="1" lang="ja-JP" altLang="ja-JP" sz="1300">
              <a:solidFill>
                <a:schemeClr val="dk1"/>
              </a:solidFill>
              <a:effectLst/>
              <a:latin typeface="ＭＳ Ｐゴシック" pitchFamily="50" charset="-128"/>
              <a:ea typeface="ＭＳ Ｐゴシック" pitchFamily="50" charset="-128"/>
              <a:cs typeface="+mn-cs"/>
            </a:rPr>
            <a:t>年間の取組指針となる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endParaRPr lang="ja-JP" altLang="ja-JP" sz="13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繰出金が増となる一方、繰上償還を除いた定時償還分の公債費が減少したことや、自立支援給付費負担金等で前年度の精算による交付があったことにより扶助費が減少したことなどから、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子どものための教育・保育給付事業や自立支援給付事業の伸び、社会福祉費関係の繰出金の増加、そして老朽化した施設の維持管理費が増加傾向にあることから、今後も経常経費の削減に努め、より弾力性のある財政構造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102144</xdr:rowOff>
    </xdr:from>
    <xdr:to>
      <xdr:col>23</xdr:col>
      <xdr:colOff>133350</xdr:colOff>
      <xdr:row>61</xdr:row>
      <xdr:rowOff>122827</xdr:rowOff>
    </xdr:to>
    <xdr:cxnSp macro="">
      <xdr:nvCxnSpPr>
        <xdr:cNvPr id="136" name="直線コネクタ 135"/>
        <xdr:cNvCxnSpPr/>
      </xdr:nvCxnSpPr>
      <xdr:spPr>
        <a:xfrm flipV="1">
          <a:off x="4114800" y="1056059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140624</xdr:rowOff>
    </xdr:from>
    <xdr:ext cx="762000" cy="259045"/>
    <xdr:sp macro="" textlink="">
      <xdr:nvSpPr>
        <xdr:cNvPr id="137" name="財政構造の弾力性平均値テキスト"/>
        <xdr:cNvSpPr txBox="1"/>
      </xdr:nvSpPr>
      <xdr:spPr>
        <a:xfrm>
          <a:off x="5041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122827</xdr:rowOff>
    </xdr:from>
    <xdr:to>
      <xdr:col>19</xdr:col>
      <xdr:colOff>133350</xdr:colOff>
      <xdr:row>61</xdr:row>
      <xdr:rowOff>143510</xdr:rowOff>
    </xdr:to>
    <xdr:cxnSp macro="">
      <xdr:nvCxnSpPr>
        <xdr:cNvPr id="139" name="直線コネクタ 138"/>
        <xdr:cNvCxnSpPr/>
      </xdr:nvCxnSpPr>
      <xdr:spPr>
        <a:xfrm flipV="1">
          <a:off x="3225800" y="10581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13426</xdr:rowOff>
    </xdr:to>
    <xdr:cxnSp macro="">
      <xdr:nvCxnSpPr>
        <xdr:cNvPr id="142" name="直線コネクタ 141"/>
        <xdr:cNvCxnSpPr/>
      </xdr:nvCxnSpPr>
      <xdr:spPr>
        <a:xfrm flipV="1">
          <a:off x="2336800" y="106019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5624</xdr:rowOff>
    </xdr:from>
    <xdr:to>
      <xdr:col>11</xdr:col>
      <xdr:colOff>31750</xdr:colOff>
      <xdr:row>62</xdr:row>
      <xdr:rowOff>13426</xdr:rowOff>
    </xdr:to>
    <xdr:cxnSp macro="">
      <xdr:nvCxnSpPr>
        <xdr:cNvPr id="145" name="直線コネクタ 144"/>
        <xdr:cNvCxnSpPr/>
      </xdr:nvCxnSpPr>
      <xdr:spPr>
        <a:xfrm>
          <a:off x="1447800" y="1046407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5" name="楕円 154"/>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67871</xdr:rowOff>
    </xdr:from>
    <xdr:ext cx="762000" cy="259045"/>
    <xdr:sp macro="" textlink="">
      <xdr:nvSpPr>
        <xdr:cNvPr id="156" name="財政構造の弾力性該当値テキスト"/>
        <xdr:cNvSpPr txBox="1"/>
      </xdr:nvSpPr>
      <xdr:spPr>
        <a:xfrm>
          <a:off x="5041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72027</xdr:rowOff>
    </xdr:from>
    <xdr:to>
      <xdr:col>19</xdr:col>
      <xdr:colOff>184150</xdr:colOff>
      <xdr:row>62</xdr:row>
      <xdr:rowOff>2177</xdr:rowOff>
    </xdr:to>
    <xdr:sp macro="" textlink="">
      <xdr:nvSpPr>
        <xdr:cNvPr id="157" name="楕円 156"/>
        <xdr:cNvSpPr/>
      </xdr:nvSpPr>
      <xdr:spPr>
        <a:xfrm>
          <a:off x="4064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12354</xdr:rowOff>
    </xdr:from>
    <xdr:ext cx="736600" cy="259045"/>
    <xdr:sp macro="" textlink="">
      <xdr:nvSpPr>
        <xdr:cNvPr id="158" name="テキスト ボックス 157"/>
        <xdr:cNvSpPr txBox="1"/>
      </xdr:nvSpPr>
      <xdr:spPr>
        <a:xfrm>
          <a:off x="3733800" y="1029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9" name="楕円 158"/>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60" name="テキスト ボックス 159"/>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134076</xdr:rowOff>
    </xdr:from>
    <xdr:to>
      <xdr:col>11</xdr:col>
      <xdr:colOff>82550</xdr:colOff>
      <xdr:row>62</xdr:row>
      <xdr:rowOff>64226</xdr:rowOff>
    </xdr:to>
    <xdr:sp macro="" textlink="">
      <xdr:nvSpPr>
        <xdr:cNvPr id="161" name="楕円 160"/>
        <xdr:cNvSpPr/>
      </xdr:nvSpPr>
      <xdr:spPr>
        <a:xfrm>
          <a:off x="2286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74403</xdr:rowOff>
    </xdr:from>
    <xdr:ext cx="762000" cy="259045"/>
    <xdr:sp macro="" textlink="">
      <xdr:nvSpPr>
        <xdr:cNvPr id="162" name="テキスト ボックス 161"/>
        <xdr:cNvSpPr txBox="1"/>
      </xdr:nvSpPr>
      <xdr:spPr>
        <a:xfrm>
          <a:off x="1955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63" name="楕円 162"/>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66601</xdr:rowOff>
    </xdr:from>
    <xdr:ext cx="762000" cy="259045"/>
    <xdr:sp macro="" textlink="">
      <xdr:nvSpPr>
        <xdr:cNvPr id="164" name="テキスト ボックス 163"/>
        <xdr:cNvSpPr txBox="1"/>
      </xdr:nvSpPr>
      <xdr:spPr>
        <a:xfrm>
          <a:off x="1066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11,082</a:t>
          </a:r>
          <a:r>
            <a:rPr kumimoji="1" lang="ja-JP" altLang="en-US" sz="1300">
              <a:latin typeface="ＭＳ Ｐゴシック" panose="020B0600070205080204" pitchFamily="50" charset="-128"/>
              <a:ea typeface="ＭＳ Ｐゴシック" panose="020B0600070205080204" pitchFamily="50" charset="-128"/>
            </a:rPr>
            <a:t>円の増加となっている。この主な理由は、新文化会館開館による光熱水費の皆増や食文化情報発信拠点施設整備に係る備品購入等により物件費が増になったことによる。</a:t>
          </a:r>
        </a:p>
        <a:p>
          <a:r>
            <a:rPr kumimoji="1" lang="ja-JP" altLang="en-US" sz="1300">
              <a:latin typeface="ＭＳ Ｐゴシック" panose="020B0600070205080204" pitchFamily="50" charset="-128"/>
              <a:ea typeface="ＭＳ Ｐゴシック" panose="020B0600070205080204" pitchFamily="50" charset="-128"/>
            </a:rPr>
            <a:t>　類似団体と比較しても高い水準にあることから、引き続き内部管理経費の節減のほか、民間委託を進めるなど経費の削減に努めていく。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73678</xdr:rowOff>
    </xdr:from>
    <xdr:to>
      <xdr:col>23</xdr:col>
      <xdr:colOff>133350</xdr:colOff>
      <xdr:row>87</xdr:row>
      <xdr:rowOff>93235</xdr:rowOff>
    </xdr:to>
    <xdr:cxnSp macro="">
      <xdr:nvCxnSpPr>
        <xdr:cNvPr id="201" name="直線コネクタ 200"/>
        <xdr:cNvCxnSpPr/>
      </xdr:nvCxnSpPr>
      <xdr:spPr>
        <a:xfrm>
          <a:off x="4114800" y="14818378"/>
          <a:ext cx="838200" cy="19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48708</xdr:rowOff>
    </xdr:from>
    <xdr:ext cx="762000" cy="259045"/>
    <xdr:sp macro="" textlink="">
      <xdr:nvSpPr>
        <xdr:cNvPr id="202" name="人件費・物件費等の状況平均値テキスト"/>
        <xdr:cNvSpPr txBox="1"/>
      </xdr:nvSpPr>
      <xdr:spPr>
        <a:xfrm>
          <a:off x="5041900" y="1427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73678</xdr:rowOff>
    </xdr:from>
    <xdr:to>
      <xdr:col>19</xdr:col>
      <xdr:colOff>133350</xdr:colOff>
      <xdr:row>86</xdr:row>
      <xdr:rowOff>90897</xdr:rowOff>
    </xdr:to>
    <xdr:cxnSp macro="">
      <xdr:nvCxnSpPr>
        <xdr:cNvPr id="204" name="直線コネクタ 203"/>
        <xdr:cNvCxnSpPr/>
      </xdr:nvCxnSpPr>
      <xdr:spPr>
        <a:xfrm flipV="1">
          <a:off x="3225800" y="14818378"/>
          <a:ext cx="889000" cy="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94043</xdr:rowOff>
    </xdr:from>
    <xdr:ext cx="736600" cy="259045"/>
    <xdr:sp macro="" textlink="">
      <xdr:nvSpPr>
        <xdr:cNvPr id="206" name="テキスト ボックス 205"/>
        <xdr:cNvSpPr txBox="1"/>
      </xdr:nvSpPr>
      <xdr:spPr>
        <a:xfrm>
          <a:off x="3733800" y="141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75109</xdr:rowOff>
    </xdr:from>
    <xdr:to>
      <xdr:col>15</xdr:col>
      <xdr:colOff>82550</xdr:colOff>
      <xdr:row>86</xdr:row>
      <xdr:rowOff>90897</xdr:rowOff>
    </xdr:to>
    <xdr:cxnSp macro="">
      <xdr:nvCxnSpPr>
        <xdr:cNvPr id="207" name="直線コネクタ 206"/>
        <xdr:cNvCxnSpPr/>
      </xdr:nvCxnSpPr>
      <xdr:spPr>
        <a:xfrm>
          <a:off x="2336800" y="14819809"/>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162294</xdr:rowOff>
    </xdr:from>
    <xdr:to>
      <xdr:col>11</xdr:col>
      <xdr:colOff>31750</xdr:colOff>
      <xdr:row>86</xdr:row>
      <xdr:rowOff>75109</xdr:rowOff>
    </xdr:to>
    <xdr:cxnSp macro="">
      <xdr:nvCxnSpPr>
        <xdr:cNvPr id="210" name="直線コネクタ 209"/>
        <xdr:cNvCxnSpPr/>
      </xdr:nvCxnSpPr>
      <xdr:spPr>
        <a:xfrm>
          <a:off x="1447800" y="14735544"/>
          <a:ext cx="889000" cy="8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42435</xdr:rowOff>
    </xdr:from>
    <xdr:to>
      <xdr:col>23</xdr:col>
      <xdr:colOff>184150</xdr:colOff>
      <xdr:row>87</xdr:row>
      <xdr:rowOff>144035</xdr:rowOff>
    </xdr:to>
    <xdr:sp macro="" textlink="">
      <xdr:nvSpPr>
        <xdr:cNvPr id="220" name="楕円 219"/>
        <xdr:cNvSpPr/>
      </xdr:nvSpPr>
      <xdr:spPr>
        <a:xfrm>
          <a:off x="4902200" y="149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14512</xdr:rowOff>
    </xdr:from>
    <xdr:ext cx="762000" cy="259045"/>
    <xdr:sp macro="" textlink="">
      <xdr:nvSpPr>
        <xdr:cNvPr id="221" name="人件費・物件費等の状況該当値テキスト"/>
        <xdr:cNvSpPr txBox="1"/>
      </xdr:nvSpPr>
      <xdr:spPr>
        <a:xfrm>
          <a:off x="5041900" y="149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22878</xdr:rowOff>
    </xdr:from>
    <xdr:to>
      <xdr:col>19</xdr:col>
      <xdr:colOff>184150</xdr:colOff>
      <xdr:row>86</xdr:row>
      <xdr:rowOff>124478</xdr:rowOff>
    </xdr:to>
    <xdr:sp macro="" textlink="">
      <xdr:nvSpPr>
        <xdr:cNvPr id="222" name="楕円 221"/>
        <xdr:cNvSpPr/>
      </xdr:nvSpPr>
      <xdr:spPr>
        <a:xfrm>
          <a:off x="4064000" y="147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109255</xdr:rowOff>
    </xdr:from>
    <xdr:ext cx="736600" cy="259045"/>
    <xdr:sp macro="" textlink="">
      <xdr:nvSpPr>
        <xdr:cNvPr id="223" name="テキスト ボックス 222"/>
        <xdr:cNvSpPr txBox="1"/>
      </xdr:nvSpPr>
      <xdr:spPr>
        <a:xfrm>
          <a:off x="3733800" y="14853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40097</xdr:rowOff>
    </xdr:from>
    <xdr:to>
      <xdr:col>15</xdr:col>
      <xdr:colOff>133350</xdr:colOff>
      <xdr:row>86</xdr:row>
      <xdr:rowOff>141697</xdr:rowOff>
    </xdr:to>
    <xdr:sp macro="" textlink="">
      <xdr:nvSpPr>
        <xdr:cNvPr id="224" name="楕円 223"/>
        <xdr:cNvSpPr/>
      </xdr:nvSpPr>
      <xdr:spPr>
        <a:xfrm>
          <a:off x="3175000" y="147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126474</xdr:rowOff>
    </xdr:from>
    <xdr:ext cx="762000" cy="259045"/>
    <xdr:sp macro="" textlink="">
      <xdr:nvSpPr>
        <xdr:cNvPr id="225" name="テキスト ボックス 224"/>
        <xdr:cNvSpPr txBox="1"/>
      </xdr:nvSpPr>
      <xdr:spPr>
        <a:xfrm>
          <a:off x="2844800" y="1487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24309</xdr:rowOff>
    </xdr:from>
    <xdr:to>
      <xdr:col>11</xdr:col>
      <xdr:colOff>82550</xdr:colOff>
      <xdr:row>86</xdr:row>
      <xdr:rowOff>125909</xdr:rowOff>
    </xdr:to>
    <xdr:sp macro="" textlink="">
      <xdr:nvSpPr>
        <xdr:cNvPr id="226" name="楕円 225"/>
        <xdr:cNvSpPr/>
      </xdr:nvSpPr>
      <xdr:spPr>
        <a:xfrm>
          <a:off x="2286000" y="14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110686</xdr:rowOff>
    </xdr:from>
    <xdr:ext cx="762000" cy="259045"/>
    <xdr:sp macro="" textlink="">
      <xdr:nvSpPr>
        <xdr:cNvPr id="227" name="テキスト ボックス 226"/>
        <xdr:cNvSpPr txBox="1"/>
      </xdr:nvSpPr>
      <xdr:spPr>
        <a:xfrm>
          <a:off x="1955800" y="1485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111494</xdr:rowOff>
    </xdr:from>
    <xdr:to>
      <xdr:col>7</xdr:col>
      <xdr:colOff>31750</xdr:colOff>
      <xdr:row>86</xdr:row>
      <xdr:rowOff>41644</xdr:rowOff>
    </xdr:to>
    <xdr:sp macro="" textlink="">
      <xdr:nvSpPr>
        <xdr:cNvPr id="228" name="楕円 227"/>
        <xdr:cNvSpPr/>
      </xdr:nvSpPr>
      <xdr:spPr>
        <a:xfrm>
          <a:off x="1397000" y="146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26421</xdr:rowOff>
    </xdr:from>
    <xdr:ext cx="762000" cy="259045"/>
    <xdr:sp macro="" textlink="">
      <xdr:nvSpPr>
        <xdr:cNvPr id="229" name="テキスト ボックス 228"/>
        <xdr:cNvSpPr txBox="1"/>
      </xdr:nvSpPr>
      <xdr:spPr>
        <a:xfrm>
          <a:off x="1066800" y="1477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　</a:t>
          </a:r>
          <a:r>
            <a:rPr kumimoji="1" lang="ja-JP" altLang="en-US" sz="1300">
              <a:solidFill>
                <a:schemeClr val="dk1"/>
              </a:solidFill>
              <a:effectLst/>
              <a:latin typeface="ＭＳ Ｐゴシック" pitchFamily="50" charset="-128"/>
              <a:ea typeface="ＭＳ Ｐゴシック" pitchFamily="50" charset="-128"/>
              <a:cs typeface="+mn-cs"/>
            </a:rPr>
            <a:t>給料表の水準の相違及び現給保障の状況により</a:t>
          </a:r>
          <a:r>
            <a:rPr kumimoji="1" lang="ja-JP" altLang="ja-JP"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ja-JP" sz="1300">
              <a:solidFill>
                <a:schemeClr val="dk1"/>
              </a:solidFill>
              <a:effectLst/>
              <a:latin typeface="ＭＳ Ｐゴシック" pitchFamily="50" charset="-128"/>
              <a:ea typeface="ＭＳ Ｐゴシック" pitchFamily="50" charset="-128"/>
              <a:cs typeface="+mn-cs"/>
            </a:rPr>
            <a:t>年度は類似団体の平均より高い数値となっている。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lang="ja-JP" altLang="ja-JP" sz="1050">
            <a:effectLst/>
          </a:endParaRPr>
        </a:p>
        <a:p>
          <a:r>
            <a:rPr kumimoji="1" lang="en-US" altLang="ja-JP" sz="1000" b="0">
              <a:solidFill>
                <a:schemeClr val="dk1"/>
              </a:solidFill>
              <a:effectLst/>
              <a:latin typeface="ＭＳ Ｐゴシック" pitchFamily="50" charset="-128"/>
              <a:ea typeface="ＭＳ Ｐゴシック" pitchFamily="50" charset="-128"/>
              <a:cs typeface="+mn-cs"/>
            </a:rPr>
            <a:t>※</a:t>
          </a:r>
          <a:r>
            <a:rPr kumimoji="1" lang="ja-JP" altLang="ja-JP" sz="1000" b="0">
              <a:solidFill>
                <a:schemeClr val="dk1"/>
              </a:solidFill>
              <a:effectLst/>
              <a:latin typeface="ＭＳ Ｐゴシック" pitchFamily="50" charset="-128"/>
              <a:ea typeface="ＭＳ Ｐゴシック" pitchFamily="50" charset="-128"/>
              <a:cs typeface="+mn-cs"/>
            </a:rPr>
            <a:t>職員数については、地方公務員給与実態調査に基づくものであるが、当該資料作成時点（平成</a:t>
          </a:r>
          <a:r>
            <a:rPr kumimoji="1" lang="en-US" altLang="ja-JP" sz="1000" b="0">
              <a:solidFill>
                <a:schemeClr val="dk1"/>
              </a:solidFill>
              <a:effectLst/>
              <a:latin typeface="ＭＳ Ｐゴシック" pitchFamily="50" charset="-128"/>
              <a:ea typeface="ＭＳ Ｐゴシック" pitchFamily="50" charset="-128"/>
              <a:cs typeface="+mn-cs"/>
            </a:rPr>
            <a:t>31</a:t>
          </a:r>
          <a:r>
            <a:rPr kumimoji="1" lang="ja-JP" altLang="ja-JP" sz="1000" b="0">
              <a:solidFill>
                <a:schemeClr val="dk1"/>
              </a:solidFill>
              <a:effectLst/>
              <a:latin typeface="ＭＳ Ｐゴシック" pitchFamily="50" charset="-128"/>
              <a:ea typeface="ＭＳ Ｐゴシック" pitchFamily="50" charset="-128"/>
              <a:cs typeface="+mn-cs"/>
            </a:rPr>
            <a:t>年</a:t>
          </a:r>
          <a:r>
            <a:rPr kumimoji="1" lang="en-US" altLang="ja-JP" sz="1000" b="0">
              <a:solidFill>
                <a:schemeClr val="dk1"/>
              </a:solidFill>
              <a:effectLst/>
              <a:latin typeface="ＭＳ Ｐゴシック" pitchFamily="50" charset="-128"/>
              <a:ea typeface="ＭＳ Ｐゴシック" pitchFamily="50" charset="-128"/>
              <a:cs typeface="+mn-cs"/>
            </a:rPr>
            <a:t>1</a:t>
          </a:r>
          <a:r>
            <a:rPr kumimoji="1" lang="ja-JP" altLang="ja-JP" sz="1000" b="0">
              <a:solidFill>
                <a:schemeClr val="dk1"/>
              </a:solidFill>
              <a:effectLst/>
              <a:latin typeface="ＭＳ Ｐゴシック" pitchFamily="50" charset="-128"/>
              <a:ea typeface="ＭＳ Ｐゴシック" pitchFamily="50" charset="-128"/>
              <a:cs typeface="+mn-cs"/>
            </a:rPr>
            <a:t>月末時点）において平成</a:t>
          </a:r>
          <a:r>
            <a:rPr kumimoji="1" lang="en-US" altLang="ja-JP" sz="1000" b="0">
              <a:solidFill>
                <a:schemeClr val="dk1"/>
              </a:solidFill>
              <a:effectLst/>
              <a:latin typeface="ＭＳ Ｐゴシック" pitchFamily="50" charset="-128"/>
              <a:ea typeface="ＭＳ Ｐゴシック" pitchFamily="50" charset="-128"/>
              <a:cs typeface="+mn-cs"/>
            </a:rPr>
            <a:t>30</a:t>
          </a:r>
          <a:r>
            <a:rPr kumimoji="1" lang="ja-JP" altLang="ja-JP" sz="1000" b="0">
              <a:solidFill>
                <a:schemeClr val="dk1"/>
              </a:solidFill>
              <a:effectLst/>
              <a:latin typeface="ＭＳ Ｐゴシック" pitchFamily="50" charset="-128"/>
              <a:ea typeface="ＭＳ Ｐゴシック" pitchFamily="50" charset="-128"/>
              <a:cs typeface="+mn-cs"/>
            </a:rPr>
            <a:t>年調査結果が未公表であるため、前年度の数値を引用している。</a:t>
          </a:r>
          <a:endParaRPr lang="ja-JP" altLang="ja-JP" sz="1000">
            <a:effectLst/>
            <a:latin typeface="ＭＳ Ｐゴシック" pitchFamily="50" charset="-128"/>
            <a:ea typeface="ＭＳ Ｐゴシック" pitchFamily="50" charset="-128"/>
          </a:endParaRPr>
        </a:p>
        <a:p>
          <a:endParaRPr lang="ja-JP" altLang="ja-JP" sz="1300">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140759</xdr:rowOff>
    </xdr:from>
    <xdr:to>
      <xdr:col>81</xdr:col>
      <xdr:colOff>44450</xdr:colOff>
      <xdr:row>88</xdr:row>
      <xdr:rowOff>140759</xdr:rowOff>
    </xdr:to>
    <xdr:cxnSp macro="">
      <xdr:nvCxnSpPr>
        <xdr:cNvPr id="263" name="直線コネクタ 262"/>
        <xdr:cNvCxnSpPr/>
      </xdr:nvCxnSpPr>
      <xdr:spPr>
        <a:xfrm>
          <a:off x="16179800" y="152283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4"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140759</xdr:rowOff>
    </xdr:to>
    <xdr:cxnSp macro="">
      <xdr:nvCxnSpPr>
        <xdr:cNvPr id="266" name="直線コネクタ 265"/>
        <xdr:cNvCxnSpPr/>
      </xdr:nvCxnSpPr>
      <xdr:spPr>
        <a:xfrm>
          <a:off x="15290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8" name="テキスト ボックス 26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120650</xdr:rowOff>
    </xdr:to>
    <xdr:cxnSp macro="">
      <xdr:nvCxnSpPr>
        <xdr:cNvPr id="269" name="直線コネクタ 268"/>
        <xdr:cNvCxnSpPr/>
      </xdr:nvCxnSpPr>
      <xdr:spPr>
        <a:xfrm>
          <a:off x="14401800" y="150674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1" name="テキスト ボックス 270"/>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151341</xdr:rowOff>
    </xdr:to>
    <xdr:cxnSp macro="">
      <xdr:nvCxnSpPr>
        <xdr:cNvPr id="272" name="直線コネクタ 271"/>
        <xdr:cNvCxnSpPr/>
      </xdr:nvCxnSpPr>
      <xdr:spPr>
        <a:xfrm>
          <a:off x="13512800" y="149267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4" name="テキスト ボックス 273"/>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6" name="テキスト ボックス 275"/>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89959</xdr:rowOff>
    </xdr:from>
    <xdr:to>
      <xdr:col>81</xdr:col>
      <xdr:colOff>95250</xdr:colOff>
      <xdr:row>89</xdr:row>
      <xdr:rowOff>20109</xdr:rowOff>
    </xdr:to>
    <xdr:sp macro="" textlink="">
      <xdr:nvSpPr>
        <xdr:cNvPr id="282" name="楕円 281"/>
        <xdr:cNvSpPr/>
      </xdr:nvSpPr>
      <xdr:spPr>
        <a:xfrm>
          <a:off x="169672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157286</xdr:rowOff>
    </xdr:from>
    <xdr:ext cx="762000" cy="259045"/>
    <xdr:sp macro="" textlink="">
      <xdr:nvSpPr>
        <xdr:cNvPr id="283" name="給与水準   （国との比較）該当値テキスト"/>
        <xdr:cNvSpPr txBox="1"/>
      </xdr:nvSpPr>
      <xdr:spPr>
        <a:xfrm>
          <a:off x="17106900" y="1507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89959</xdr:rowOff>
    </xdr:from>
    <xdr:to>
      <xdr:col>77</xdr:col>
      <xdr:colOff>95250</xdr:colOff>
      <xdr:row>89</xdr:row>
      <xdr:rowOff>20109</xdr:rowOff>
    </xdr:to>
    <xdr:sp macro="" textlink="">
      <xdr:nvSpPr>
        <xdr:cNvPr id="284" name="楕円 283"/>
        <xdr:cNvSpPr/>
      </xdr:nvSpPr>
      <xdr:spPr>
        <a:xfrm>
          <a:off x="16129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4886</xdr:rowOff>
    </xdr:from>
    <xdr:ext cx="736600" cy="259045"/>
    <xdr:sp macro="" textlink="">
      <xdr:nvSpPr>
        <xdr:cNvPr id="285" name="テキスト ボックス 284"/>
        <xdr:cNvSpPr txBox="1"/>
      </xdr:nvSpPr>
      <xdr:spPr>
        <a:xfrm>
          <a:off x="15798800" y="1526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6" name="楕円 285"/>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7" name="テキスト ボックス 286"/>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8" name="楕円 287"/>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9" name="テキスト ボックス 288"/>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90" name="楕円 289"/>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91" name="テキスト ボックス 290"/>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月の市町村合併により、類似団体の平均を上回っている。組織機構の再編や事務事業の見直し、民間委託の推進により、職員数は減少傾向にあるが、人口減の影響で、</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0.11</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年度の間に</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）の削減を目標とする。</a:t>
          </a:r>
          <a:endPar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6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職員数については、地方公務員給与実態調査に基づくものであるが、当該資料作成時点（平成</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月末時点）において平成</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年調査結果が未公表であるため、前年度の数値を引用している。</a:t>
          </a:r>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97155</xdr:rowOff>
    </xdr:from>
    <xdr:to>
      <xdr:col>81</xdr:col>
      <xdr:colOff>44450</xdr:colOff>
      <xdr:row>65</xdr:row>
      <xdr:rowOff>123698</xdr:rowOff>
    </xdr:to>
    <xdr:cxnSp macro="">
      <xdr:nvCxnSpPr>
        <xdr:cNvPr id="324" name="直線コネクタ 323"/>
        <xdr:cNvCxnSpPr/>
      </xdr:nvCxnSpPr>
      <xdr:spPr>
        <a:xfrm>
          <a:off x="16179800" y="11241405"/>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97155</xdr:rowOff>
    </xdr:from>
    <xdr:to>
      <xdr:col>77</xdr:col>
      <xdr:colOff>44450</xdr:colOff>
      <xdr:row>65</xdr:row>
      <xdr:rowOff>97155</xdr:rowOff>
    </xdr:to>
    <xdr:cxnSp macro="">
      <xdr:nvCxnSpPr>
        <xdr:cNvPr id="327" name="直線コネクタ 326"/>
        <xdr:cNvCxnSpPr/>
      </xdr:nvCxnSpPr>
      <xdr:spPr>
        <a:xfrm>
          <a:off x="15290800" y="11241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97155</xdr:rowOff>
    </xdr:from>
    <xdr:to>
      <xdr:col>72</xdr:col>
      <xdr:colOff>203200</xdr:colOff>
      <xdr:row>65</xdr:row>
      <xdr:rowOff>114046</xdr:rowOff>
    </xdr:to>
    <xdr:cxnSp macro="">
      <xdr:nvCxnSpPr>
        <xdr:cNvPr id="330" name="直線コネクタ 329"/>
        <xdr:cNvCxnSpPr/>
      </xdr:nvCxnSpPr>
      <xdr:spPr>
        <a:xfrm flipV="1">
          <a:off x="14401800" y="1124140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114046</xdr:rowOff>
    </xdr:from>
    <xdr:to>
      <xdr:col>68</xdr:col>
      <xdr:colOff>152400</xdr:colOff>
      <xdr:row>65</xdr:row>
      <xdr:rowOff>118872</xdr:rowOff>
    </xdr:to>
    <xdr:cxnSp macro="">
      <xdr:nvCxnSpPr>
        <xdr:cNvPr id="333" name="直線コネクタ 332"/>
        <xdr:cNvCxnSpPr/>
      </xdr:nvCxnSpPr>
      <xdr:spPr>
        <a:xfrm flipV="1">
          <a:off x="13512800" y="112582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72898</xdr:rowOff>
    </xdr:from>
    <xdr:to>
      <xdr:col>81</xdr:col>
      <xdr:colOff>95250</xdr:colOff>
      <xdr:row>66</xdr:row>
      <xdr:rowOff>3048</xdr:rowOff>
    </xdr:to>
    <xdr:sp macro="" textlink="">
      <xdr:nvSpPr>
        <xdr:cNvPr id="343" name="楕円 342"/>
        <xdr:cNvSpPr/>
      </xdr:nvSpPr>
      <xdr:spPr>
        <a:xfrm>
          <a:off x="16967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44975</xdr:rowOff>
    </xdr:from>
    <xdr:ext cx="762000" cy="259045"/>
    <xdr:sp macro="" textlink="">
      <xdr:nvSpPr>
        <xdr:cNvPr id="344" name="定員管理の状況該当値テキスト"/>
        <xdr:cNvSpPr txBox="1"/>
      </xdr:nvSpPr>
      <xdr:spPr>
        <a:xfrm>
          <a:off x="17106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46355</xdr:rowOff>
    </xdr:from>
    <xdr:to>
      <xdr:col>77</xdr:col>
      <xdr:colOff>95250</xdr:colOff>
      <xdr:row>65</xdr:row>
      <xdr:rowOff>147955</xdr:rowOff>
    </xdr:to>
    <xdr:sp macro="" textlink="">
      <xdr:nvSpPr>
        <xdr:cNvPr id="345" name="楕円 344"/>
        <xdr:cNvSpPr/>
      </xdr:nvSpPr>
      <xdr:spPr>
        <a:xfrm>
          <a:off x="16129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132732</xdr:rowOff>
    </xdr:from>
    <xdr:ext cx="736600" cy="259045"/>
    <xdr:sp macro="" textlink="">
      <xdr:nvSpPr>
        <xdr:cNvPr id="346" name="テキスト ボックス 345"/>
        <xdr:cNvSpPr txBox="1"/>
      </xdr:nvSpPr>
      <xdr:spPr>
        <a:xfrm>
          <a:off x="15798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46355</xdr:rowOff>
    </xdr:from>
    <xdr:to>
      <xdr:col>73</xdr:col>
      <xdr:colOff>44450</xdr:colOff>
      <xdr:row>65</xdr:row>
      <xdr:rowOff>147955</xdr:rowOff>
    </xdr:to>
    <xdr:sp macro="" textlink="">
      <xdr:nvSpPr>
        <xdr:cNvPr id="347" name="楕円 346"/>
        <xdr:cNvSpPr/>
      </xdr:nvSpPr>
      <xdr:spPr>
        <a:xfrm>
          <a:off x="15240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132732</xdr:rowOff>
    </xdr:from>
    <xdr:ext cx="762000" cy="259045"/>
    <xdr:sp macro="" textlink="">
      <xdr:nvSpPr>
        <xdr:cNvPr id="348" name="テキスト ボックス 347"/>
        <xdr:cNvSpPr txBox="1"/>
      </xdr:nvSpPr>
      <xdr:spPr>
        <a:xfrm>
          <a:off x="14909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63246</xdr:rowOff>
    </xdr:from>
    <xdr:to>
      <xdr:col>68</xdr:col>
      <xdr:colOff>203200</xdr:colOff>
      <xdr:row>65</xdr:row>
      <xdr:rowOff>164846</xdr:rowOff>
    </xdr:to>
    <xdr:sp macro="" textlink="">
      <xdr:nvSpPr>
        <xdr:cNvPr id="349" name="楕円 348"/>
        <xdr:cNvSpPr/>
      </xdr:nvSpPr>
      <xdr:spPr>
        <a:xfrm>
          <a:off x="14351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149623</xdr:rowOff>
    </xdr:from>
    <xdr:ext cx="762000" cy="259045"/>
    <xdr:sp macro="" textlink="">
      <xdr:nvSpPr>
        <xdr:cNvPr id="350" name="テキスト ボックス 349"/>
        <xdr:cNvSpPr txBox="1"/>
      </xdr:nvSpPr>
      <xdr:spPr>
        <a:xfrm>
          <a:off x="14020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68072</xdr:rowOff>
    </xdr:from>
    <xdr:to>
      <xdr:col>64</xdr:col>
      <xdr:colOff>152400</xdr:colOff>
      <xdr:row>65</xdr:row>
      <xdr:rowOff>169672</xdr:rowOff>
    </xdr:to>
    <xdr:sp macro="" textlink="">
      <xdr:nvSpPr>
        <xdr:cNvPr id="351" name="楕円 350"/>
        <xdr:cNvSpPr/>
      </xdr:nvSpPr>
      <xdr:spPr>
        <a:xfrm>
          <a:off x="13462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154449</xdr:rowOff>
    </xdr:from>
    <xdr:ext cx="762000" cy="259045"/>
    <xdr:sp macro="" textlink="">
      <xdr:nvSpPr>
        <xdr:cNvPr id="352" name="テキスト ボックス 351"/>
        <xdr:cNvSpPr txBox="1"/>
      </xdr:nvSpPr>
      <xdr:spPr>
        <a:xfrm>
          <a:off x="13131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ポイント低下しているが、これは繰上償還の実施による市債残高の減少、市債の元利償還金に</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係る地方交付税の増加</a:t>
          </a:r>
          <a:r>
            <a:rPr kumimoji="1" lang="ja-JP" altLang="en-US" sz="1300">
              <a:latin typeface="ＭＳ Ｐゴシック" panose="020B0600070205080204" pitchFamily="50" charset="-128"/>
              <a:ea typeface="ＭＳ Ｐゴシック" panose="020B0600070205080204" pitchFamily="50" charset="-128"/>
            </a:rPr>
            <a:t>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今後も投資事業の計画的実施や将来負担の軽減策を講じながら、公債費の適正管理に努めていく。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165608</xdr:rowOff>
    </xdr:to>
    <xdr:cxnSp macro="">
      <xdr:nvCxnSpPr>
        <xdr:cNvPr id="384" name="直線コネクタ 383"/>
        <xdr:cNvCxnSpPr/>
      </xdr:nvCxnSpPr>
      <xdr:spPr>
        <a:xfrm flipV="1">
          <a:off x="16179800" y="69560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52070</xdr:rowOff>
    </xdr:to>
    <xdr:cxnSp macro="">
      <xdr:nvCxnSpPr>
        <xdr:cNvPr id="387" name="直線コネクタ 386"/>
        <xdr:cNvCxnSpPr/>
      </xdr:nvCxnSpPr>
      <xdr:spPr>
        <a:xfrm flipV="1">
          <a:off x="15290800" y="702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52070</xdr:rowOff>
    </xdr:to>
    <xdr:cxnSp macro="">
      <xdr:nvCxnSpPr>
        <xdr:cNvPr id="390" name="直線コネクタ 389"/>
        <xdr:cNvCxnSpPr/>
      </xdr:nvCxnSpPr>
      <xdr:spPr>
        <a:xfrm>
          <a:off x="14401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100330</xdr:rowOff>
    </xdr:to>
    <xdr:cxnSp macro="">
      <xdr:nvCxnSpPr>
        <xdr:cNvPr id="393" name="直線コネクタ 392"/>
        <xdr:cNvCxnSpPr/>
      </xdr:nvCxnSpPr>
      <xdr:spPr>
        <a:xfrm flipV="1">
          <a:off x="13512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403" name="楕円 402"/>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4"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5" name="楕円 404"/>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6" name="テキスト ボックス 405"/>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7" name="楕円 40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8" name="テキスト ボックス 407"/>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9" name="楕円 40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0" name="テキスト ボックス 40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1" name="楕円 410"/>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2" name="テキスト ボックス 41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ポイント低下しているが、これは公営企業債の残高が減少していることに加え、減債基金や公共施設整備基金等の基金残高の増加によるものである。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今後も、市債の繰上償還による市債残高の低減や、適正な債務負担行為の設定のほか、適正なプライオリティと費用対効果に基づく投資事業の実施など、更なる将来負担の軽減に努めていく。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27093</xdr:rowOff>
    </xdr:from>
    <xdr:to>
      <xdr:col>81</xdr:col>
      <xdr:colOff>44450</xdr:colOff>
      <xdr:row>17</xdr:row>
      <xdr:rowOff>101781</xdr:rowOff>
    </xdr:to>
    <xdr:cxnSp macro="">
      <xdr:nvCxnSpPr>
        <xdr:cNvPr id="448" name="直線コネクタ 447"/>
        <xdr:cNvCxnSpPr/>
      </xdr:nvCxnSpPr>
      <xdr:spPr>
        <a:xfrm flipV="1">
          <a:off x="16179800" y="2941743"/>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49" name="将来負担の状況平均値テキスト"/>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101781</xdr:rowOff>
    </xdr:from>
    <xdr:to>
      <xdr:col>77</xdr:col>
      <xdr:colOff>44450</xdr:colOff>
      <xdr:row>17</xdr:row>
      <xdr:rowOff>105229</xdr:rowOff>
    </xdr:to>
    <xdr:cxnSp macro="">
      <xdr:nvCxnSpPr>
        <xdr:cNvPr id="451" name="直線コネクタ 450"/>
        <xdr:cNvCxnSpPr/>
      </xdr:nvCxnSpPr>
      <xdr:spPr>
        <a:xfrm flipV="1">
          <a:off x="15290800" y="301643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3" name="テキスト ボックス 452"/>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105229</xdr:rowOff>
    </xdr:from>
    <xdr:to>
      <xdr:col>72</xdr:col>
      <xdr:colOff>203200</xdr:colOff>
      <xdr:row>17</xdr:row>
      <xdr:rowOff>148892</xdr:rowOff>
    </xdr:to>
    <xdr:cxnSp macro="">
      <xdr:nvCxnSpPr>
        <xdr:cNvPr id="454" name="直線コネクタ 453"/>
        <xdr:cNvCxnSpPr/>
      </xdr:nvCxnSpPr>
      <xdr:spPr>
        <a:xfrm flipV="1">
          <a:off x="14401800" y="301987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6" name="テキスト ボックス 455"/>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148892</xdr:rowOff>
    </xdr:from>
    <xdr:to>
      <xdr:col>68</xdr:col>
      <xdr:colOff>152400</xdr:colOff>
      <xdr:row>18</xdr:row>
      <xdr:rowOff>139458</xdr:rowOff>
    </xdr:to>
    <xdr:cxnSp macro="">
      <xdr:nvCxnSpPr>
        <xdr:cNvPr id="457" name="直線コネクタ 456"/>
        <xdr:cNvCxnSpPr/>
      </xdr:nvCxnSpPr>
      <xdr:spPr>
        <a:xfrm flipV="1">
          <a:off x="13512800" y="3063542"/>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9" name="テキスト ボックス 458"/>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1" name="テキスト ボックス 460"/>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147743</xdr:rowOff>
    </xdr:from>
    <xdr:to>
      <xdr:col>81</xdr:col>
      <xdr:colOff>95250</xdr:colOff>
      <xdr:row>17</xdr:row>
      <xdr:rowOff>77893</xdr:rowOff>
    </xdr:to>
    <xdr:sp macro="" textlink="">
      <xdr:nvSpPr>
        <xdr:cNvPr id="467" name="楕円 466"/>
        <xdr:cNvSpPr/>
      </xdr:nvSpPr>
      <xdr:spPr>
        <a:xfrm>
          <a:off x="169672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119820</xdr:rowOff>
    </xdr:from>
    <xdr:ext cx="762000" cy="259045"/>
    <xdr:sp macro="" textlink="">
      <xdr:nvSpPr>
        <xdr:cNvPr id="468" name="将来負担の状況該当値テキスト"/>
        <xdr:cNvSpPr txBox="1"/>
      </xdr:nvSpPr>
      <xdr:spPr>
        <a:xfrm>
          <a:off x="17106900" y="28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50981</xdr:rowOff>
    </xdr:from>
    <xdr:to>
      <xdr:col>77</xdr:col>
      <xdr:colOff>95250</xdr:colOff>
      <xdr:row>17</xdr:row>
      <xdr:rowOff>152581</xdr:rowOff>
    </xdr:to>
    <xdr:sp macro="" textlink="">
      <xdr:nvSpPr>
        <xdr:cNvPr id="469" name="楕円 468"/>
        <xdr:cNvSpPr/>
      </xdr:nvSpPr>
      <xdr:spPr>
        <a:xfrm>
          <a:off x="16129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137358</xdr:rowOff>
    </xdr:from>
    <xdr:ext cx="736600" cy="259045"/>
    <xdr:sp macro="" textlink="">
      <xdr:nvSpPr>
        <xdr:cNvPr id="470" name="テキスト ボックス 469"/>
        <xdr:cNvSpPr txBox="1"/>
      </xdr:nvSpPr>
      <xdr:spPr>
        <a:xfrm>
          <a:off x="15798800" y="305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54429</xdr:rowOff>
    </xdr:from>
    <xdr:to>
      <xdr:col>73</xdr:col>
      <xdr:colOff>44450</xdr:colOff>
      <xdr:row>17</xdr:row>
      <xdr:rowOff>156029</xdr:rowOff>
    </xdr:to>
    <xdr:sp macro="" textlink="">
      <xdr:nvSpPr>
        <xdr:cNvPr id="471" name="楕円 470"/>
        <xdr:cNvSpPr/>
      </xdr:nvSpPr>
      <xdr:spPr>
        <a:xfrm>
          <a:off x="15240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140806</xdr:rowOff>
    </xdr:from>
    <xdr:ext cx="762000" cy="259045"/>
    <xdr:sp macro="" textlink="">
      <xdr:nvSpPr>
        <xdr:cNvPr id="472" name="テキスト ボックス 471"/>
        <xdr:cNvSpPr txBox="1"/>
      </xdr:nvSpPr>
      <xdr:spPr>
        <a:xfrm>
          <a:off x="14909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98092</xdr:rowOff>
    </xdr:from>
    <xdr:to>
      <xdr:col>68</xdr:col>
      <xdr:colOff>203200</xdr:colOff>
      <xdr:row>18</xdr:row>
      <xdr:rowOff>28242</xdr:rowOff>
    </xdr:to>
    <xdr:sp macro="" textlink="">
      <xdr:nvSpPr>
        <xdr:cNvPr id="473" name="楕円 472"/>
        <xdr:cNvSpPr/>
      </xdr:nvSpPr>
      <xdr:spPr>
        <a:xfrm>
          <a:off x="14351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13019</xdr:rowOff>
    </xdr:from>
    <xdr:ext cx="762000" cy="259045"/>
    <xdr:sp macro="" textlink="">
      <xdr:nvSpPr>
        <xdr:cNvPr id="474" name="テキスト ボックス 473"/>
        <xdr:cNvSpPr txBox="1"/>
      </xdr:nvSpPr>
      <xdr:spPr>
        <a:xfrm>
          <a:off x="14020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88658</xdr:rowOff>
    </xdr:from>
    <xdr:to>
      <xdr:col>64</xdr:col>
      <xdr:colOff>152400</xdr:colOff>
      <xdr:row>19</xdr:row>
      <xdr:rowOff>18808</xdr:rowOff>
    </xdr:to>
    <xdr:sp macro="" textlink="">
      <xdr:nvSpPr>
        <xdr:cNvPr id="475" name="楕円 474"/>
        <xdr:cNvSpPr/>
      </xdr:nvSpPr>
      <xdr:spPr>
        <a:xfrm>
          <a:off x="13462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3585</xdr:rowOff>
    </xdr:from>
    <xdr:ext cx="762000" cy="259045"/>
    <xdr:sp macro="" textlink="">
      <xdr:nvSpPr>
        <xdr:cNvPr id="476" name="テキスト ボックス 475"/>
        <xdr:cNvSpPr txBox="1"/>
      </xdr:nvSpPr>
      <xdr:spPr>
        <a:xfrm>
          <a:off x="13131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128,552
127,851
1,311.53
73,992,182
71,703,826
2,131,546
38,873,959
74,480,379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組織機構の簡素合理化を着実に進めた結果として職員数が減員となり、人件費は減少しているものの、普通交付税額の減により経常一般財源が減となっていることから、当該指標は横ばい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類似団体と比較すると高い水準となっていることから、更なる組織機構の見直しや民間委託の推進により定員の適正化に努める。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20864</xdr:rowOff>
    </xdr:from>
    <xdr:to>
      <xdr:col>24</xdr:col>
      <xdr:colOff>25400</xdr:colOff>
      <xdr:row>37</xdr:row>
      <xdr:rowOff>20864</xdr:rowOff>
    </xdr:to>
    <xdr:cxnSp macro="">
      <xdr:nvCxnSpPr>
        <xdr:cNvPr id="68" name="直線コネクタ 67"/>
        <xdr:cNvCxnSpPr/>
      </xdr:nvCxnSpPr>
      <xdr:spPr>
        <a:xfrm>
          <a:off x="3987800" y="6364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37</xdr:row>
      <xdr:rowOff>86178</xdr:rowOff>
    </xdr:to>
    <xdr:cxnSp macro="">
      <xdr:nvCxnSpPr>
        <xdr:cNvPr id="71" name="直線コネクタ 70"/>
        <xdr:cNvCxnSpPr/>
      </xdr:nvCxnSpPr>
      <xdr:spPr>
        <a:xfrm flipV="1">
          <a:off x="3098800" y="63645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86178</xdr:rowOff>
    </xdr:from>
    <xdr:to>
      <xdr:col>15</xdr:col>
      <xdr:colOff>98425</xdr:colOff>
      <xdr:row>37</xdr:row>
      <xdr:rowOff>151493</xdr:rowOff>
    </xdr:to>
    <xdr:cxnSp macro="">
      <xdr:nvCxnSpPr>
        <xdr:cNvPr id="74" name="直線コネクタ 73"/>
        <xdr:cNvCxnSpPr/>
      </xdr:nvCxnSpPr>
      <xdr:spPr>
        <a:xfrm flipV="1">
          <a:off x="2209800" y="6429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38</xdr:row>
      <xdr:rowOff>12700</xdr:rowOff>
    </xdr:to>
    <xdr:cxnSp macro="">
      <xdr:nvCxnSpPr>
        <xdr:cNvPr id="77" name="直線コネクタ 76"/>
        <xdr:cNvCxnSpPr/>
      </xdr:nvCxnSpPr>
      <xdr:spPr>
        <a:xfrm flipV="1">
          <a:off x="1320800" y="6495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141514</xdr:rowOff>
    </xdr:from>
    <xdr:to>
      <xdr:col>24</xdr:col>
      <xdr:colOff>76200</xdr:colOff>
      <xdr:row>37</xdr:row>
      <xdr:rowOff>71664</xdr:rowOff>
    </xdr:to>
    <xdr:sp macro="" textlink="">
      <xdr:nvSpPr>
        <xdr:cNvPr id="87" name="楕円 86"/>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113591</xdr:rowOff>
    </xdr:from>
    <xdr:ext cx="762000" cy="259045"/>
    <xdr:sp macro="" textlink="">
      <xdr:nvSpPr>
        <xdr:cNvPr id="88" name="人件費該当値テキスト"/>
        <xdr:cNvSpPr txBox="1"/>
      </xdr:nvSpPr>
      <xdr:spPr>
        <a:xfrm>
          <a:off x="49149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141514</xdr:rowOff>
    </xdr:from>
    <xdr:to>
      <xdr:col>20</xdr:col>
      <xdr:colOff>38100</xdr:colOff>
      <xdr:row>37</xdr:row>
      <xdr:rowOff>71664</xdr:rowOff>
    </xdr:to>
    <xdr:sp macro="" textlink="">
      <xdr:nvSpPr>
        <xdr:cNvPr id="89" name="楕円 88"/>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56441</xdr:rowOff>
    </xdr:from>
    <xdr:ext cx="736600" cy="259045"/>
    <xdr:sp macro="" textlink="">
      <xdr:nvSpPr>
        <xdr:cNvPr id="90" name="テキスト ボックス 89"/>
        <xdr:cNvSpPr txBox="1"/>
      </xdr:nvSpPr>
      <xdr:spPr>
        <a:xfrm>
          <a:off x="3606800" y="640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35378</xdr:rowOff>
    </xdr:from>
    <xdr:to>
      <xdr:col>15</xdr:col>
      <xdr:colOff>149225</xdr:colOff>
      <xdr:row>37</xdr:row>
      <xdr:rowOff>136978</xdr:rowOff>
    </xdr:to>
    <xdr:sp macro="" textlink="">
      <xdr:nvSpPr>
        <xdr:cNvPr id="91" name="楕円 90"/>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121755</xdr:rowOff>
    </xdr:from>
    <xdr:ext cx="762000" cy="259045"/>
    <xdr:sp macro="" textlink="">
      <xdr:nvSpPr>
        <xdr:cNvPr id="92" name="テキスト ボックス 91"/>
        <xdr:cNvSpPr txBox="1"/>
      </xdr:nvSpPr>
      <xdr:spPr>
        <a:xfrm>
          <a:off x="27178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100693</xdr:rowOff>
    </xdr:from>
    <xdr:to>
      <xdr:col>11</xdr:col>
      <xdr:colOff>60325</xdr:colOff>
      <xdr:row>38</xdr:row>
      <xdr:rowOff>30843</xdr:rowOff>
    </xdr:to>
    <xdr:sp macro="" textlink="">
      <xdr:nvSpPr>
        <xdr:cNvPr id="93" name="楕円 92"/>
        <xdr:cNvSpPr/>
      </xdr:nvSpPr>
      <xdr:spPr>
        <a:xfrm>
          <a:off x="2159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41020</xdr:rowOff>
    </xdr:from>
    <xdr:ext cx="762000" cy="259045"/>
    <xdr:sp macro="" textlink="">
      <xdr:nvSpPr>
        <xdr:cNvPr id="94" name="テキスト ボックス 93"/>
        <xdr:cNvSpPr txBox="1"/>
      </xdr:nvSpPr>
      <xdr:spPr>
        <a:xfrm>
          <a:off x="1828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5" name="楕円 94"/>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96" name="テキスト ボックス 95"/>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ポイント上昇した。これは、新文化会館開館による光熱水費の皆増や放課後児童対策事業委託料の増などによる。</a:t>
          </a:r>
        </a:p>
        <a:p>
          <a:r>
            <a:rPr kumimoji="1" lang="ja-JP" altLang="en-US" sz="1300">
              <a:latin typeface="ＭＳ Ｐゴシック" panose="020B0600070205080204" pitchFamily="50" charset="-128"/>
              <a:ea typeface="ＭＳ Ｐゴシック" panose="020B0600070205080204" pitchFamily="50" charset="-128"/>
            </a:rPr>
            <a:t>　今後も各施設の維持管理費の適正化を図るとともに、引き続き内部管理経費の削減に努めていく。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151493</xdr:rowOff>
    </xdr:to>
    <xdr:cxnSp macro="">
      <xdr:nvCxnSpPr>
        <xdr:cNvPr id="131" name="直線コネクタ 130"/>
        <xdr:cNvCxnSpPr/>
      </xdr:nvCxnSpPr>
      <xdr:spPr>
        <a:xfrm>
          <a:off x="15671800" y="26579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86179</xdr:rowOff>
    </xdr:to>
    <xdr:cxnSp macro="">
      <xdr:nvCxnSpPr>
        <xdr:cNvPr id="134" name="直線コネクタ 133"/>
        <xdr:cNvCxnSpPr/>
      </xdr:nvCxnSpPr>
      <xdr:spPr>
        <a:xfrm>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53521</xdr:rowOff>
    </xdr:to>
    <xdr:cxnSp macro="">
      <xdr:nvCxnSpPr>
        <xdr:cNvPr id="137" name="直線コネクタ 136"/>
        <xdr:cNvCxnSpPr/>
      </xdr:nvCxnSpPr>
      <xdr:spPr>
        <a:xfrm>
          <a:off x="13893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53521</xdr:rowOff>
    </xdr:to>
    <xdr:cxnSp macro="">
      <xdr:nvCxnSpPr>
        <xdr:cNvPr id="140" name="直線コネクタ 139"/>
        <xdr:cNvCxnSpPr/>
      </xdr:nvCxnSpPr>
      <xdr:spPr>
        <a:xfrm>
          <a:off x="13004800" y="2527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50" name="楕円 149"/>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51"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4" name="楕円 153"/>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5" name="テキスト ボックス 154"/>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6" name="楕円 155"/>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7" name="テキスト ボックス 156"/>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8" name="楕円 15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9" name="テキスト ボックス 15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扶助費に係る経常収支比率は増加傾向にあったものの、平成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ポイント低下した。これは、自立支援給付費負担金等で前年度の精算による交付があったことによるものであり、扶助費総額の増加傾向は今後も続くものと予測される。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39915</xdr:rowOff>
    </xdr:to>
    <xdr:cxnSp macro="">
      <xdr:nvCxnSpPr>
        <xdr:cNvPr id="194" name="直線コネクタ 193"/>
        <xdr:cNvCxnSpPr/>
      </xdr:nvCxnSpPr>
      <xdr:spPr>
        <a:xfrm flipV="1">
          <a:off x="3987800" y="92437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54</xdr:row>
      <xdr:rowOff>39915</xdr:rowOff>
    </xdr:to>
    <xdr:cxnSp macro="">
      <xdr:nvCxnSpPr>
        <xdr:cNvPr id="197" name="直線コネクタ 196"/>
        <xdr:cNvCxnSpPr/>
      </xdr:nvCxnSpPr>
      <xdr:spPr>
        <a:xfrm>
          <a:off x="3098800" y="9145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48078</xdr:rowOff>
    </xdr:from>
    <xdr:to>
      <xdr:col>15</xdr:col>
      <xdr:colOff>98425</xdr:colOff>
      <xdr:row>53</xdr:row>
      <xdr:rowOff>58965</xdr:rowOff>
    </xdr:to>
    <xdr:cxnSp macro="">
      <xdr:nvCxnSpPr>
        <xdr:cNvPr id="200" name="直線コネクタ 199"/>
        <xdr:cNvCxnSpPr/>
      </xdr:nvCxnSpPr>
      <xdr:spPr>
        <a:xfrm>
          <a:off x="2209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202" name="テキスト ボックス 201"/>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154215</xdr:rowOff>
    </xdr:from>
    <xdr:to>
      <xdr:col>11</xdr:col>
      <xdr:colOff>9525</xdr:colOff>
      <xdr:row>53</xdr:row>
      <xdr:rowOff>48078</xdr:rowOff>
    </xdr:to>
    <xdr:cxnSp macro="">
      <xdr:nvCxnSpPr>
        <xdr:cNvPr id="203" name="直線コネクタ 202"/>
        <xdr:cNvCxnSpPr/>
      </xdr:nvCxnSpPr>
      <xdr:spPr>
        <a:xfrm>
          <a:off x="1320800" y="9069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5" name="テキスト ボックス 204"/>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7" name="テキスト ボックス 206"/>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13" name="楕円 212"/>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14" name="扶助費該当値テキスト"/>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15" name="楕円 214"/>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6" name="テキスト ボックス 215"/>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8165</xdr:rowOff>
    </xdr:from>
    <xdr:to>
      <xdr:col>15</xdr:col>
      <xdr:colOff>149225</xdr:colOff>
      <xdr:row>53</xdr:row>
      <xdr:rowOff>109765</xdr:rowOff>
    </xdr:to>
    <xdr:sp macro="" textlink="">
      <xdr:nvSpPr>
        <xdr:cNvPr id="217" name="楕円 216"/>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119942</xdr:rowOff>
    </xdr:from>
    <xdr:ext cx="762000" cy="259045"/>
    <xdr:sp macro="" textlink="">
      <xdr:nvSpPr>
        <xdr:cNvPr id="218" name="テキスト ボックス 217"/>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168728</xdr:rowOff>
    </xdr:from>
    <xdr:to>
      <xdr:col>11</xdr:col>
      <xdr:colOff>60325</xdr:colOff>
      <xdr:row>53</xdr:row>
      <xdr:rowOff>98878</xdr:rowOff>
    </xdr:to>
    <xdr:sp macro="" textlink="">
      <xdr:nvSpPr>
        <xdr:cNvPr id="219" name="楕円 218"/>
        <xdr:cNvSpPr/>
      </xdr:nvSpPr>
      <xdr:spPr>
        <a:xfrm>
          <a:off x="2159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109055</xdr:rowOff>
    </xdr:from>
    <xdr:ext cx="762000" cy="259045"/>
    <xdr:sp macro="" textlink="">
      <xdr:nvSpPr>
        <xdr:cNvPr id="220" name="テキスト ボックス 219"/>
        <xdr:cNvSpPr txBox="1"/>
      </xdr:nvSpPr>
      <xdr:spPr>
        <a:xfrm>
          <a:off x="1828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103415</xdr:rowOff>
    </xdr:from>
    <xdr:to>
      <xdr:col>6</xdr:col>
      <xdr:colOff>171450</xdr:colOff>
      <xdr:row>53</xdr:row>
      <xdr:rowOff>33565</xdr:rowOff>
    </xdr:to>
    <xdr:sp macro="" textlink="">
      <xdr:nvSpPr>
        <xdr:cNvPr id="221" name="楕円 220"/>
        <xdr:cNvSpPr/>
      </xdr:nvSpPr>
      <xdr:spPr>
        <a:xfrm>
          <a:off x="1270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43742</xdr:rowOff>
    </xdr:from>
    <xdr:ext cx="762000" cy="259045"/>
    <xdr:sp macro="" textlink="">
      <xdr:nvSpPr>
        <xdr:cNvPr id="222" name="テキスト ボックス 221"/>
        <xdr:cNvSpPr txBox="1"/>
      </xdr:nvSpPr>
      <xdr:spPr>
        <a:xfrm>
          <a:off x="939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ポイント上昇した。これは、学校給食センター管理運営事業や加茂水族館管理運営事業における維持補修費の増などによる。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7" name="直線コネクタ 23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8" name="テキスト ボックス 23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9" name="直線コネクタ 23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40" name="テキスト ボックス 23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41" name="直線コネクタ 24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2" name="テキスト ボックス 24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3" name="直線コネクタ 24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4" name="テキスト ボックス 24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115570</xdr:rowOff>
    </xdr:to>
    <xdr:cxnSp macro="">
      <xdr:nvCxnSpPr>
        <xdr:cNvPr id="248" name="直線コネクタ 247"/>
        <xdr:cNvCxnSpPr/>
      </xdr:nvCxnSpPr>
      <xdr:spPr>
        <a:xfrm flipV="1">
          <a:off x="16510000" y="90957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9"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50" name="直線コネクタ 249"/>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51"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2" name="直線コネクタ 251"/>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20320</xdr:rowOff>
    </xdr:to>
    <xdr:cxnSp macro="">
      <xdr:nvCxnSpPr>
        <xdr:cNvPr id="253" name="直線コネクタ 252"/>
        <xdr:cNvCxnSpPr/>
      </xdr:nvCxnSpPr>
      <xdr:spPr>
        <a:xfrm>
          <a:off x="15671800" y="9949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5097</xdr:rowOff>
    </xdr:from>
    <xdr:ext cx="762000" cy="259045"/>
    <xdr:sp macro="" textlink="">
      <xdr:nvSpPr>
        <xdr:cNvPr id="254"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55" name="フローチャート: 判断 254"/>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60</xdr:row>
      <xdr:rowOff>58420</xdr:rowOff>
    </xdr:to>
    <xdr:cxnSp macro="">
      <xdr:nvCxnSpPr>
        <xdr:cNvPr id="256" name="直線コネクタ 255"/>
        <xdr:cNvCxnSpPr/>
      </xdr:nvCxnSpPr>
      <xdr:spPr>
        <a:xfrm flipV="1">
          <a:off x="14782800" y="99491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7" name="フローチャート: 判断 256"/>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8" name="テキスト ボックス 257"/>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61</xdr:row>
      <xdr:rowOff>161290</xdr:rowOff>
    </xdr:to>
    <xdr:cxnSp macro="">
      <xdr:nvCxnSpPr>
        <xdr:cNvPr id="259" name="直線コネクタ 258"/>
        <xdr:cNvCxnSpPr/>
      </xdr:nvCxnSpPr>
      <xdr:spPr>
        <a:xfrm flipV="1">
          <a:off x="13893800" y="103454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60" name="フローチャート: 判断 259"/>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61" name="テキスト ボックス 260"/>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146050</xdr:rowOff>
    </xdr:from>
    <xdr:to>
      <xdr:col>69</xdr:col>
      <xdr:colOff>92075</xdr:colOff>
      <xdr:row>61</xdr:row>
      <xdr:rowOff>161290</xdr:rowOff>
    </xdr:to>
    <xdr:cxnSp macro="">
      <xdr:nvCxnSpPr>
        <xdr:cNvPr id="262" name="直線コネクタ 261"/>
        <xdr:cNvCxnSpPr/>
      </xdr:nvCxnSpPr>
      <xdr:spPr>
        <a:xfrm>
          <a:off x="13004800" y="1060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63" name="フローチャート: 判断 262"/>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64" name="テキスト ボックス 263"/>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5" name="フローチャート: 判断 264"/>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6" name="テキスト ボックス 265"/>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72" name="楕円 271"/>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73"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4" name="楕円 273"/>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5" name="テキスト ボックス 274"/>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6" name="楕円 275"/>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7" name="テキスト ボックス 276"/>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110490</xdr:rowOff>
    </xdr:from>
    <xdr:to>
      <xdr:col>69</xdr:col>
      <xdr:colOff>142875</xdr:colOff>
      <xdr:row>62</xdr:row>
      <xdr:rowOff>40640</xdr:rowOff>
    </xdr:to>
    <xdr:sp macro="" textlink="">
      <xdr:nvSpPr>
        <xdr:cNvPr id="278" name="楕円 277"/>
        <xdr:cNvSpPr/>
      </xdr:nvSpPr>
      <xdr:spPr>
        <a:xfrm>
          <a:off x="13843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25417</xdr:rowOff>
    </xdr:from>
    <xdr:ext cx="762000" cy="259045"/>
    <xdr:sp macro="" textlink="">
      <xdr:nvSpPr>
        <xdr:cNvPr id="279" name="テキスト ボックス 278"/>
        <xdr:cNvSpPr txBox="1"/>
      </xdr:nvSpPr>
      <xdr:spPr>
        <a:xfrm>
          <a:off x="13512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80" name="楕円 279"/>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81" name="テキスト ボックス 280"/>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ポイント低下した。これは、</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地方公営企業会計への負担金及び出資金の減や</a:t>
          </a:r>
          <a:r>
            <a:rPr kumimoji="1" lang="ja-JP" altLang="en-US" sz="1300">
              <a:latin typeface="ＭＳ Ｐゴシック" panose="020B0600070205080204" pitchFamily="50" charset="-128"/>
              <a:ea typeface="ＭＳ Ｐゴシック" panose="020B0600070205080204" pitchFamily="50" charset="-128"/>
            </a:rPr>
            <a:t>ふるさと寄附金事業の返礼品の減などによる。</a:t>
          </a:r>
        </a:p>
        <a:p>
          <a:r>
            <a:rPr kumimoji="1" lang="ja-JP" altLang="en-US" sz="1300">
              <a:latin typeface="ＭＳ Ｐゴシック" panose="020B0600070205080204" pitchFamily="50" charset="-128"/>
              <a:ea typeface="ＭＳ Ｐゴシック" panose="020B0600070205080204" pitchFamily="50" charset="-128"/>
            </a:rPr>
            <a:t>　引き続き、行政の責任分野、経費負担の在り方、行政効果等を精査し、類似補助金の統合、支援の重点化、サンセット方式の徹底等により見直しを進める。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08" name="直線コネクタ 307"/>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9"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0" name="直線コネクタ 309"/>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1"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2" name="直線コネクタ 311"/>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8890</xdr:rowOff>
    </xdr:to>
    <xdr:cxnSp macro="">
      <xdr:nvCxnSpPr>
        <xdr:cNvPr id="313" name="直線コネクタ 312"/>
        <xdr:cNvCxnSpPr/>
      </xdr:nvCxnSpPr>
      <xdr:spPr>
        <a:xfrm flipV="1">
          <a:off x="15671800" y="634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4"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5" name="フローチャート: 判断 314"/>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37</xdr:row>
      <xdr:rowOff>8890</xdr:rowOff>
    </xdr:to>
    <xdr:cxnSp macro="">
      <xdr:nvCxnSpPr>
        <xdr:cNvPr id="316" name="直線コネクタ 315"/>
        <xdr:cNvCxnSpPr/>
      </xdr:nvCxnSpPr>
      <xdr:spPr>
        <a:xfrm>
          <a:off x="14782800" y="621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7" name="フローチャート: 判断 316"/>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8" name="テキスト ボックス 31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54610</xdr:rowOff>
    </xdr:from>
    <xdr:to>
      <xdr:col>73</xdr:col>
      <xdr:colOff>180975</xdr:colOff>
      <xdr:row>36</xdr:row>
      <xdr:rowOff>43180</xdr:rowOff>
    </xdr:to>
    <xdr:cxnSp macro="">
      <xdr:nvCxnSpPr>
        <xdr:cNvPr id="319" name="直線コネクタ 318"/>
        <xdr:cNvCxnSpPr/>
      </xdr:nvCxnSpPr>
      <xdr:spPr>
        <a:xfrm>
          <a:off x="13893800" y="60553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xdr:rowOff>
    </xdr:from>
    <xdr:to>
      <xdr:col>69</xdr:col>
      <xdr:colOff>92075</xdr:colOff>
      <xdr:row>35</xdr:row>
      <xdr:rowOff>54610</xdr:rowOff>
    </xdr:to>
    <xdr:cxnSp macro="">
      <xdr:nvCxnSpPr>
        <xdr:cNvPr id="322" name="直線コネクタ 321"/>
        <xdr:cNvCxnSpPr/>
      </xdr:nvCxnSpPr>
      <xdr:spPr>
        <a:xfrm>
          <a:off x="13004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3" name="フローチャート: 判断 322"/>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4" name="テキスト ボックス 323"/>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5" name="フローチャート: 判断 324"/>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6" name="テキスト ボックス 325"/>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2" name="楕円 331"/>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33"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4" name="楕円 333"/>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69867</xdr:rowOff>
    </xdr:from>
    <xdr:ext cx="736600" cy="259045"/>
    <xdr:sp macro="" textlink="">
      <xdr:nvSpPr>
        <xdr:cNvPr id="335" name="テキスト ボックス 334"/>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36" name="楕円 335"/>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104157</xdr:rowOff>
    </xdr:from>
    <xdr:ext cx="762000" cy="259045"/>
    <xdr:sp macro="" textlink="">
      <xdr:nvSpPr>
        <xdr:cNvPr id="337" name="テキスト ボックス 336"/>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38" name="楕円 337"/>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39" name="テキスト ボックス 338"/>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40" name="楕円 339"/>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41" name="テキスト ボックス 340"/>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合併特例債の償還が本格化していることから増加傾向にあったが、近年実施してきた繰上償還の効果などもあり、減少に転じている。</a:t>
          </a:r>
        </a:p>
        <a:p>
          <a:r>
            <a:rPr kumimoji="1" lang="ja-JP" altLang="en-US" sz="1300">
              <a:latin typeface="ＭＳ Ｐゴシック" panose="020B0600070205080204" pitchFamily="50" charset="-128"/>
              <a:ea typeface="ＭＳ Ｐゴシック" panose="020B0600070205080204" pitchFamily="50" charset="-128"/>
            </a:rPr>
            <a:t>　今後は、大型事業が控えていることから、一時的に公債費の増加が予測されるが、投資事業の計画的実施や将来負担の軽減策を講じながら、公債費の適正管理に努めていく。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1" name="直線コネクタ 370"/>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2"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3" name="直線コネクタ 372"/>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4"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5" name="直線コネクタ 374"/>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148771</xdr:rowOff>
    </xdr:to>
    <xdr:cxnSp macro="">
      <xdr:nvCxnSpPr>
        <xdr:cNvPr id="376" name="直線コネクタ 375"/>
        <xdr:cNvCxnSpPr/>
      </xdr:nvCxnSpPr>
      <xdr:spPr>
        <a:xfrm flipV="1">
          <a:off x="3987800" y="135001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7"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8" name="フローチャート: 判断 377"/>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79</xdr:row>
      <xdr:rowOff>53521</xdr:rowOff>
    </xdr:to>
    <xdr:cxnSp macro="">
      <xdr:nvCxnSpPr>
        <xdr:cNvPr id="379" name="直線コネクタ 378"/>
        <xdr:cNvCxnSpPr/>
      </xdr:nvCxnSpPr>
      <xdr:spPr>
        <a:xfrm flipV="1">
          <a:off x="3098800" y="13521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1" name="テキスト ボックス 380"/>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118836</xdr:rowOff>
    </xdr:to>
    <xdr:cxnSp macro="">
      <xdr:nvCxnSpPr>
        <xdr:cNvPr id="382" name="直線コネクタ 381"/>
        <xdr:cNvCxnSpPr/>
      </xdr:nvCxnSpPr>
      <xdr:spPr>
        <a:xfrm flipV="1">
          <a:off x="2209800" y="1359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3" name="フローチャート: 判断 382"/>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4" name="テキスト ボックス 383"/>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118836</xdr:rowOff>
    </xdr:to>
    <xdr:cxnSp macro="">
      <xdr:nvCxnSpPr>
        <xdr:cNvPr id="385" name="直線コネクタ 384"/>
        <xdr:cNvCxnSpPr/>
      </xdr:nvCxnSpPr>
      <xdr:spPr>
        <a:xfrm>
          <a:off x="1320800" y="13565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6" name="フローチャート: 判断 385"/>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87" name="テキスト ボックス 386"/>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88" name="フローチャート: 判断 387"/>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89" name="テキスト ボックス 388"/>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5" name="楕円 394"/>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6"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397" name="楕円 396"/>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398" name="テキスト ボックス 397"/>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399" name="楕円 398"/>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400" name="テキスト ボックス 399"/>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401" name="楕円 400"/>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2" name="テキスト ボックス 401"/>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403" name="楕円 402"/>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404" name="テキスト ボックス 403"/>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2" name="直線コネクタ 431"/>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3"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4" name="直線コネクタ 433"/>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5"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36" name="直線コネクタ 435"/>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31750</xdr:rowOff>
    </xdr:from>
    <xdr:to>
      <xdr:col>82</xdr:col>
      <xdr:colOff>107950</xdr:colOff>
      <xdr:row>73</xdr:row>
      <xdr:rowOff>39370</xdr:rowOff>
    </xdr:to>
    <xdr:cxnSp macro="">
      <xdr:nvCxnSpPr>
        <xdr:cNvPr id="437" name="直線コネクタ 436"/>
        <xdr:cNvCxnSpPr/>
      </xdr:nvCxnSpPr>
      <xdr:spPr>
        <a:xfrm flipV="1">
          <a:off x="15671800" y="12547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25417</xdr:rowOff>
    </xdr:from>
    <xdr:ext cx="762000" cy="259045"/>
    <xdr:sp macro="" textlink="">
      <xdr:nvSpPr>
        <xdr:cNvPr id="438" name="公債費以外平均値テキスト"/>
        <xdr:cNvSpPr txBox="1"/>
      </xdr:nvSpPr>
      <xdr:spPr>
        <a:xfrm>
          <a:off x="16598900" y="1271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39" name="フローチャート: 判断 438"/>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8890</xdr:rowOff>
    </xdr:from>
    <xdr:to>
      <xdr:col>78</xdr:col>
      <xdr:colOff>69850</xdr:colOff>
      <xdr:row>73</xdr:row>
      <xdr:rowOff>39370</xdr:rowOff>
    </xdr:to>
    <xdr:cxnSp macro="">
      <xdr:nvCxnSpPr>
        <xdr:cNvPr id="440" name="直線コネクタ 439"/>
        <xdr:cNvCxnSpPr/>
      </xdr:nvCxnSpPr>
      <xdr:spPr>
        <a:xfrm>
          <a:off x="14782800" y="12524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1" name="フローチャート: 判断 440"/>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109237</xdr:rowOff>
    </xdr:from>
    <xdr:ext cx="736600" cy="259045"/>
    <xdr:sp macro="" textlink="">
      <xdr:nvSpPr>
        <xdr:cNvPr id="442" name="テキスト ボックス 441"/>
        <xdr:cNvSpPr txBox="1"/>
      </xdr:nvSpPr>
      <xdr:spPr>
        <a:xfrm>
          <a:off x="15290800" y="1279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73</xdr:row>
      <xdr:rowOff>8890</xdr:rowOff>
    </xdr:to>
    <xdr:cxnSp macro="">
      <xdr:nvCxnSpPr>
        <xdr:cNvPr id="443" name="直線コネクタ 442"/>
        <xdr:cNvCxnSpPr/>
      </xdr:nvCxnSpPr>
      <xdr:spPr>
        <a:xfrm>
          <a:off x="13893800" y="12524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4" name="フローチャート: 判断 443"/>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5" name="テキスト ボックス 444"/>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50800</xdr:rowOff>
    </xdr:from>
    <xdr:to>
      <xdr:col>69</xdr:col>
      <xdr:colOff>92075</xdr:colOff>
      <xdr:row>73</xdr:row>
      <xdr:rowOff>8890</xdr:rowOff>
    </xdr:to>
    <xdr:cxnSp macro="">
      <xdr:nvCxnSpPr>
        <xdr:cNvPr id="446" name="直線コネクタ 445"/>
        <xdr:cNvCxnSpPr/>
      </xdr:nvCxnSpPr>
      <xdr:spPr>
        <a:xfrm>
          <a:off x="13004800" y="12395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47" name="フローチャート: 判断 446"/>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48" name="テキスト ボックス 447"/>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49" name="フローチャート: 判断 448"/>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0" name="テキスト ボックス 449"/>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152400</xdr:rowOff>
    </xdr:from>
    <xdr:to>
      <xdr:col>82</xdr:col>
      <xdr:colOff>158750</xdr:colOff>
      <xdr:row>73</xdr:row>
      <xdr:rowOff>82550</xdr:rowOff>
    </xdr:to>
    <xdr:sp macro="" textlink="">
      <xdr:nvSpPr>
        <xdr:cNvPr id="456" name="楕円 455"/>
        <xdr:cNvSpPr/>
      </xdr:nvSpPr>
      <xdr:spPr>
        <a:xfrm>
          <a:off x="16459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168927</xdr:rowOff>
    </xdr:from>
    <xdr:ext cx="762000" cy="259045"/>
    <xdr:sp macro="" textlink="">
      <xdr:nvSpPr>
        <xdr:cNvPr id="457" name="公債費以外該当値テキスト"/>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160020</xdr:rowOff>
    </xdr:from>
    <xdr:to>
      <xdr:col>78</xdr:col>
      <xdr:colOff>120650</xdr:colOff>
      <xdr:row>73</xdr:row>
      <xdr:rowOff>90170</xdr:rowOff>
    </xdr:to>
    <xdr:sp macro="" textlink="">
      <xdr:nvSpPr>
        <xdr:cNvPr id="458" name="楕円 457"/>
        <xdr:cNvSpPr/>
      </xdr:nvSpPr>
      <xdr:spPr>
        <a:xfrm>
          <a:off x="15621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100347</xdr:rowOff>
    </xdr:from>
    <xdr:ext cx="736600" cy="259045"/>
    <xdr:sp macro="" textlink="">
      <xdr:nvSpPr>
        <xdr:cNvPr id="459" name="テキスト ボックス 458"/>
        <xdr:cNvSpPr txBox="1"/>
      </xdr:nvSpPr>
      <xdr:spPr>
        <a:xfrm>
          <a:off x="15290800" y="122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129540</xdr:rowOff>
    </xdr:from>
    <xdr:to>
      <xdr:col>74</xdr:col>
      <xdr:colOff>31750</xdr:colOff>
      <xdr:row>73</xdr:row>
      <xdr:rowOff>59690</xdr:rowOff>
    </xdr:to>
    <xdr:sp macro="" textlink="">
      <xdr:nvSpPr>
        <xdr:cNvPr id="460" name="楕円 459"/>
        <xdr:cNvSpPr/>
      </xdr:nvSpPr>
      <xdr:spPr>
        <a:xfrm>
          <a:off x="14732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69867</xdr:rowOff>
    </xdr:from>
    <xdr:ext cx="762000" cy="259045"/>
    <xdr:sp macro="" textlink="">
      <xdr:nvSpPr>
        <xdr:cNvPr id="461" name="テキスト ボックス 460"/>
        <xdr:cNvSpPr txBox="1"/>
      </xdr:nvSpPr>
      <xdr:spPr>
        <a:xfrm>
          <a:off x="14401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129540</xdr:rowOff>
    </xdr:from>
    <xdr:to>
      <xdr:col>69</xdr:col>
      <xdr:colOff>142875</xdr:colOff>
      <xdr:row>73</xdr:row>
      <xdr:rowOff>59690</xdr:rowOff>
    </xdr:to>
    <xdr:sp macro="" textlink="">
      <xdr:nvSpPr>
        <xdr:cNvPr id="462" name="楕円 461"/>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69867</xdr:rowOff>
    </xdr:from>
    <xdr:ext cx="762000" cy="259045"/>
    <xdr:sp macro="" textlink="">
      <xdr:nvSpPr>
        <xdr:cNvPr id="463" name="テキスト ボックス 462"/>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0</xdr:rowOff>
    </xdr:from>
    <xdr:to>
      <xdr:col>65</xdr:col>
      <xdr:colOff>53975</xdr:colOff>
      <xdr:row>72</xdr:row>
      <xdr:rowOff>101600</xdr:rowOff>
    </xdr:to>
    <xdr:sp macro="" textlink="">
      <xdr:nvSpPr>
        <xdr:cNvPr id="464" name="楕円 463"/>
        <xdr:cNvSpPr/>
      </xdr:nvSpPr>
      <xdr:spPr>
        <a:xfrm>
          <a:off x="12954000" y="123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111777</xdr:rowOff>
    </xdr:from>
    <xdr:ext cx="762000" cy="259045"/>
    <xdr:sp macro="" textlink="">
      <xdr:nvSpPr>
        <xdr:cNvPr id="465" name="テキスト ボックス 464"/>
        <xdr:cNvSpPr txBox="1"/>
      </xdr:nvSpPr>
      <xdr:spPr>
        <a:xfrm>
          <a:off x="12623800" y="121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81389</xdr:rowOff>
    </xdr:from>
    <xdr:to>
      <xdr:col>29</xdr:col>
      <xdr:colOff>127000</xdr:colOff>
      <xdr:row>14</xdr:row>
      <xdr:rowOff>147454</xdr:rowOff>
    </xdr:to>
    <xdr:cxnSp macro="">
      <xdr:nvCxnSpPr>
        <xdr:cNvPr id="52" name="直線コネクタ 51"/>
        <xdr:cNvCxnSpPr/>
      </xdr:nvCxnSpPr>
      <xdr:spPr bwMode="auto">
        <a:xfrm flipV="1">
          <a:off x="5003800" y="2529314"/>
          <a:ext cx="647700" cy="6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147454</xdr:rowOff>
    </xdr:from>
    <xdr:to>
      <xdr:col>26</xdr:col>
      <xdr:colOff>50800</xdr:colOff>
      <xdr:row>14</xdr:row>
      <xdr:rowOff>155063</xdr:rowOff>
    </xdr:to>
    <xdr:cxnSp macro="">
      <xdr:nvCxnSpPr>
        <xdr:cNvPr id="55" name="直線コネクタ 54"/>
        <xdr:cNvCxnSpPr/>
      </xdr:nvCxnSpPr>
      <xdr:spPr bwMode="auto">
        <a:xfrm flipV="1">
          <a:off x="4305300" y="2595379"/>
          <a:ext cx="6985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145952</xdr:rowOff>
    </xdr:from>
    <xdr:to>
      <xdr:col>22</xdr:col>
      <xdr:colOff>114300</xdr:colOff>
      <xdr:row>14</xdr:row>
      <xdr:rowOff>155063</xdr:rowOff>
    </xdr:to>
    <xdr:cxnSp macro="">
      <xdr:nvCxnSpPr>
        <xdr:cNvPr id="58" name="直線コネクタ 57"/>
        <xdr:cNvCxnSpPr/>
      </xdr:nvCxnSpPr>
      <xdr:spPr bwMode="auto">
        <a:xfrm>
          <a:off x="3606800" y="2593877"/>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145952</xdr:rowOff>
    </xdr:from>
    <xdr:to>
      <xdr:col>18</xdr:col>
      <xdr:colOff>177800</xdr:colOff>
      <xdr:row>15</xdr:row>
      <xdr:rowOff>11045</xdr:rowOff>
    </xdr:to>
    <xdr:cxnSp macro="">
      <xdr:nvCxnSpPr>
        <xdr:cNvPr id="61" name="直線コネクタ 60"/>
        <xdr:cNvCxnSpPr/>
      </xdr:nvCxnSpPr>
      <xdr:spPr bwMode="auto">
        <a:xfrm flipV="1">
          <a:off x="2908300" y="2593877"/>
          <a:ext cx="698500" cy="36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30589</xdr:rowOff>
    </xdr:from>
    <xdr:to>
      <xdr:col>29</xdr:col>
      <xdr:colOff>177800</xdr:colOff>
      <xdr:row>14</xdr:row>
      <xdr:rowOff>132189</xdr:rowOff>
    </xdr:to>
    <xdr:sp macro="" textlink="">
      <xdr:nvSpPr>
        <xdr:cNvPr id="71" name="楕円 70"/>
        <xdr:cNvSpPr/>
      </xdr:nvSpPr>
      <xdr:spPr bwMode="auto">
        <a:xfrm>
          <a:off x="5600700" y="247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47116</xdr:rowOff>
    </xdr:from>
    <xdr:ext cx="762000" cy="259045"/>
    <xdr:sp macro="" textlink="">
      <xdr:nvSpPr>
        <xdr:cNvPr id="72" name="人口1人当たり決算額の推移該当値テキスト130"/>
        <xdr:cNvSpPr txBox="1"/>
      </xdr:nvSpPr>
      <xdr:spPr>
        <a:xfrm>
          <a:off x="5740400" y="232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96654</xdr:rowOff>
    </xdr:from>
    <xdr:to>
      <xdr:col>26</xdr:col>
      <xdr:colOff>101600</xdr:colOff>
      <xdr:row>15</xdr:row>
      <xdr:rowOff>26804</xdr:rowOff>
    </xdr:to>
    <xdr:sp macro="" textlink="">
      <xdr:nvSpPr>
        <xdr:cNvPr id="73" name="楕円 72"/>
        <xdr:cNvSpPr/>
      </xdr:nvSpPr>
      <xdr:spPr bwMode="auto">
        <a:xfrm>
          <a:off x="4953000" y="254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36981</xdr:rowOff>
    </xdr:from>
    <xdr:ext cx="736600" cy="259045"/>
    <xdr:sp macro="" textlink="">
      <xdr:nvSpPr>
        <xdr:cNvPr id="74" name="テキスト ボックス 73"/>
        <xdr:cNvSpPr txBox="1"/>
      </xdr:nvSpPr>
      <xdr:spPr>
        <a:xfrm>
          <a:off x="4622800" y="231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104263</xdr:rowOff>
    </xdr:from>
    <xdr:to>
      <xdr:col>22</xdr:col>
      <xdr:colOff>165100</xdr:colOff>
      <xdr:row>15</xdr:row>
      <xdr:rowOff>34413</xdr:rowOff>
    </xdr:to>
    <xdr:sp macro="" textlink="">
      <xdr:nvSpPr>
        <xdr:cNvPr id="75" name="楕円 74"/>
        <xdr:cNvSpPr/>
      </xdr:nvSpPr>
      <xdr:spPr bwMode="auto">
        <a:xfrm>
          <a:off x="4254500" y="255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44590</xdr:rowOff>
    </xdr:from>
    <xdr:ext cx="762000" cy="259045"/>
    <xdr:sp macro="" textlink="">
      <xdr:nvSpPr>
        <xdr:cNvPr id="76" name="テキスト ボックス 75"/>
        <xdr:cNvSpPr txBox="1"/>
      </xdr:nvSpPr>
      <xdr:spPr>
        <a:xfrm>
          <a:off x="3924300" y="23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95152</xdr:rowOff>
    </xdr:from>
    <xdr:to>
      <xdr:col>19</xdr:col>
      <xdr:colOff>38100</xdr:colOff>
      <xdr:row>15</xdr:row>
      <xdr:rowOff>25302</xdr:rowOff>
    </xdr:to>
    <xdr:sp macro="" textlink="">
      <xdr:nvSpPr>
        <xdr:cNvPr id="77" name="楕円 76"/>
        <xdr:cNvSpPr/>
      </xdr:nvSpPr>
      <xdr:spPr bwMode="auto">
        <a:xfrm>
          <a:off x="3556000" y="254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35479</xdr:rowOff>
    </xdr:from>
    <xdr:ext cx="762000" cy="259045"/>
    <xdr:sp macro="" textlink="">
      <xdr:nvSpPr>
        <xdr:cNvPr id="78" name="テキスト ボックス 77"/>
        <xdr:cNvSpPr txBox="1"/>
      </xdr:nvSpPr>
      <xdr:spPr>
        <a:xfrm>
          <a:off x="3225800" y="231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131695</xdr:rowOff>
    </xdr:from>
    <xdr:to>
      <xdr:col>15</xdr:col>
      <xdr:colOff>101600</xdr:colOff>
      <xdr:row>15</xdr:row>
      <xdr:rowOff>61845</xdr:rowOff>
    </xdr:to>
    <xdr:sp macro="" textlink="">
      <xdr:nvSpPr>
        <xdr:cNvPr id="79" name="楕円 78"/>
        <xdr:cNvSpPr/>
      </xdr:nvSpPr>
      <xdr:spPr bwMode="auto">
        <a:xfrm>
          <a:off x="2857500" y="257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72022</xdr:rowOff>
    </xdr:from>
    <xdr:ext cx="762000" cy="259045"/>
    <xdr:sp macro="" textlink="">
      <xdr:nvSpPr>
        <xdr:cNvPr id="80" name="テキスト ボックス 79"/>
        <xdr:cNvSpPr txBox="1"/>
      </xdr:nvSpPr>
      <xdr:spPr>
        <a:xfrm>
          <a:off x="2527300" y="234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315176</xdr:rowOff>
    </xdr:from>
    <xdr:to>
      <xdr:col>29</xdr:col>
      <xdr:colOff>127000</xdr:colOff>
      <xdr:row>36</xdr:row>
      <xdr:rowOff>23864</xdr:rowOff>
    </xdr:to>
    <xdr:cxnSp macro="">
      <xdr:nvCxnSpPr>
        <xdr:cNvPr id="114" name="直線コネクタ 113"/>
        <xdr:cNvCxnSpPr/>
      </xdr:nvCxnSpPr>
      <xdr:spPr bwMode="auto">
        <a:xfrm>
          <a:off x="5003800" y="6925526"/>
          <a:ext cx="6477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160490</xdr:rowOff>
    </xdr:from>
    <xdr:to>
      <xdr:col>26</xdr:col>
      <xdr:colOff>50800</xdr:colOff>
      <xdr:row>35</xdr:row>
      <xdr:rowOff>315176</xdr:rowOff>
    </xdr:to>
    <xdr:cxnSp macro="">
      <xdr:nvCxnSpPr>
        <xdr:cNvPr id="117" name="直線コネクタ 116"/>
        <xdr:cNvCxnSpPr/>
      </xdr:nvCxnSpPr>
      <xdr:spPr bwMode="auto">
        <a:xfrm>
          <a:off x="4305300" y="6770840"/>
          <a:ext cx="698500" cy="15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160490</xdr:rowOff>
    </xdr:from>
    <xdr:to>
      <xdr:col>22</xdr:col>
      <xdr:colOff>114300</xdr:colOff>
      <xdr:row>35</xdr:row>
      <xdr:rowOff>190703</xdr:rowOff>
    </xdr:to>
    <xdr:cxnSp macro="">
      <xdr:nvCxnSpPr>
        <xdr:cNvPr id="120" name="直線コネクタ 119"/>
        <xdr:cNvCxnSpPr/>
      </xdr:nvCxnSpPr>
      <xdr:spPr bwMode="auto">
        <a:xfrm flipV="1">
          <a:off x="3606800" y="6770840"/>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155499</xdr:rowOff>
    </xdr:from>
    <xdr:to>
      <xdr:col>18</xdr:col>
      <xdr:colOff>177800</xdr:colOff>
      <xdr:row>35</xdr:row>
      <xdr:rowOff>190703</xdr:rowOff>
    </xdr:to>
    <xdr:cxnSp macro="">
      <xdr:nvCxnSpPr>
        <xdr:cNvPr id="123" name="直線コネクタ 122"/>
        <xdr:cNvCxnSpPr/>
      </xdr:nvCxnSpPr>
      <xdr:spPr bwMode="auto">
        <a:xfrm>
          <a:off x="2908300" y="6765849"/>
          <a:ext cx="6985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315964</xdr:rowOff>
    </xdr:from>
    <xdr:to>
      <xdr:col>29</xdr:col>
      <xdr:colOff>177800</xdr:colOff>
      <xdr:row>36</xdr:row>
      <xdr:rowOff>74664</xdr:rowOff>
    </xdr:to>
    <xdr:sp macro="" textlink="">
      <xdr:nvSpPr>
        <xdr:cNvPr id="133" name="楕円 132"/>
        <xdr:cNvSpPr/>
      </xdr:nvSpPr>
      <xdr:spPr bwMode="auto">
        <a:xfrm>
          <a:off x="5600700" y="692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288041</xdr:rowOff>
    </xdr:from>
    <xdr:ext cx="762000" cy="259045"/>
    <xdr:sp macro="" textlink="">
      <xdr:nvSpPr>
        <xdr:cNvPr id="134" name="人口1人当たり決算額の推移該当値テキスト445"/>
        <xdr:cNvSpPr txBox="1"/>
      </xdr:nvSpPr>
      <xdr:spPr>
        <a:xfrm>
          <a:off x="5740400" y="68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264376</xdr:rowOff>
    </xdr:from>
    <xdr:to>
      <xdr:col>26</xdr:col>
      <xdr:colOff>101600</xdr:colOff>
      <xdr:row>36</xdr:row>
      <xdr:rowOff>23076</xdr:rowOff>
    </xdr:to>
    <xdr:sp macro="" textlink="">
      <xdr:nvSpPr>
        <xdr:cNvPr id="135" name="楕円 134"/>
        <xdr:cNvSpPr/>
      </xdr:nvSpPr>
      <xdr:spPr bwMode="auto">
        <a:xfrm>
          <a:off x="4953000" y="687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7853</xdr:rowOff>
    </xdr:from>
    <xdr:ext cx="736600" cy="259045"/>
    <xdr:sp macro="" textlink="">
      <xdr:nvSpPr>
        <xdr:cNvPr id="136" name="テキスト ボックス 135"/>
        <xdr:cNvSpPr txBox="1"/>
      </xdr:nvSpPr>
      <xdr:spPr>
        <a:xfrm>
          <a:off x="4622800" y="696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109690</xdr:rowOff>
    </xdr:from>
    <xdr:to>
      <xdr:col>22</xdr:col>
      <xdr:colOff>165100</xdr:colOff>
      <xdr:row>35</xdr:row>
      <xdr:rowOff>211290</xdr:rowOff>
    </xdr:to>
    <xdr:sp macro="" textlink="">
      <xdr:nvSpPr>
        <xdr:cNvPr id="137" name="楕円 136"/>
        <xdr:cNvSpPr/>
      </xdr:nvSpPr>
      <xdr:spPr bwMode="auto">
        <a:xfrm>
          <a:off x="4254500" y="672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221467</xdr:rowOff>
    </xdr:from>
    <xdr:ext cx="762000" cy="259045"/>
    <xdr:sp macro="" textlink="">
      <xdr:nvSpPr>
        <xdr:cNvPr id="138" name="テキスト ボックス 137"/>
        <xdr:cNvSpPr txBox="1"/>
      </xdr:nvSpPr>
      <xdr:spPr>
        <a:xfrm>
          <a:off x="3924300" y="64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139903</xdr:rowOff>
    </xdr:from>
    <xdr:to>
      <xdr:col>19</xdr:col>
      <xdr:colOff>38100</xdr:colOff>
      <xdr:row>35</xdr:row>
      <xdr:rowOff>241503</xdr:rowOff>
    </xdr:to>
    <xdr:sp macro="" textlink="">
      <xdr:nvSpPr>
        <xdr:cNvPr id="139" name="楕円 138"/>
        <xdr:cNvSpPr/>
      </xdr:nvSpPr>
      <xdr:spPr bwMode="auto">
        <a:xfrm>
          <a:off x="3556000" y="675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251680</xdr:rowOff>
    </xdr:from>
    <xdr:ext cx="762000" cy="259045"/>
    <xdr:sp macro="" textlink="">
      <xdr:nvSpPr>
        <xdr:cNvPr id="140" name="テキスト ボックス 139"/>
        <xdr:cNvSpPr txBox="1"/>
      </xdr:nvSpPr>
      <xdr:spPr>
        <a:xfrm>
          <a:off x="3225800" y="651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104699</xdr:rowOff>
    </xdr:from>
    <xdr:to>
      <xdr:col>15</xdr:col>
      <xdr:colOff>101600</xdr:colOff>
      <xdr:row>35</xdr:row>
      <xdr:rowOff>206299</xdr:rowOff>
    </xdr:to>
    <xdr:sp macro="" textlink="">
      <xdr:nvSpPr>
        <xdr:cNvPr id="141" name="楕円 140"/>
        <xdr:cNvSpPr/>
      </xdr:nvSpPr>
      <xdr:spPr bwMode="auto">
        <a:xfrm>
          <a:off x="2857500" y="671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216476</xdr:rowOff>
    </xdr:from>
    <xdr:ext cx="762000" cy="259045"/>
    <xdr:sp macro="" textlink="">
      <xdr:nvSpPr>
        <xdr:cNvPr id="142" name="テキスト ボックス 141"/>
        <xdr:cNvSpPr txBox="1"/>
      </xdr:nvSpPr>
      <xdr:spPr>
        <a:xfrm>
          <a:off x="2527300" y="648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128,552
127,851
1,311.53
73,992,182
71,703,826
2,131,546
38,873,959
74,480,379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109460</xdr:rowOff>
    </xdr:from>
    <xdr:to>
      <xdr:col>24</xdr:col>
      <xdr:colOff>63500</xdr:colOff>
      <xdr:row>32</xdr:row>
      <xdr:rowOff>139700</xdr:rowOff>
    </xdr:to>
    <xdr:cxnSp macro="">
      <xdr:nvCxnSpPr>
        <xdr:cNvPr id="63" name="直線コネクタ 62"/>
        <xdr:cNvCxnSpPr/>
      </xdr:nvCxnSpPr>
      <xdr:spPr>
        <a:xfrm flipV="1">
          <a:off x="3797300" y="5595860"/>
          <a:ext cx="8382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62597</xdr:rowOff>
    </xdr:from>
    <xdr:to>
      <xdr:col>19</xdr:col>
      <xdr:colOff>177800</xdr:colOff>
      <xdr:row>32</xdr:row>
      <xdr:rowOff>139700</xdr:rowOff>
    </xdr:to>
    <xdr:cxnSp macro="">
      <xdr:nvCxnSpPr>
        <xdr:cNvPr id="66" name="直線コネクタ 65"/>
        <xdr:cNvCxnSpPr/>
      </xdr:nvCxnSpPr>
      <xdr:spPr>
        <a:xfrm>
          <a:off x="2908300" y="5548997"/>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62597</xdr:rowOff>
    </xdr:from>
    <xdr:to>
      <xdr:col>15</xdr:col>
      <xdr:colOff>50800</xdr:colOff>
      <xdr:row>32</xdr:row>
      <xdr:rowOff>70206</xdr:rowOff>
    </xdr:to>
    <xdr:cxnSp macro="">
      <xdr:nvCxnSpPr>
        <xdr:cNvPr id="69" name="直線コネクタ 68"/>
        <xdr:cNvCxnSpPr/>
      </xdr:nvCxnSpPr>
      <xdr:spPr>
        <a:xfrm flipV="1">
          <a:off x="2019300" y="554899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70206</xdr:rowOff>
    </xdr:from>
    <xdr:to>
      <xdr:col>10</xdr:col>
      <xdr:colOff>114300</xdr:colOff>
      <xdr:row>32</xdr:row>
      <xdr:rowOff>76835</xdr:rowOff>
    </xdr:to>
    <xdr:cxnSp macro="">
      <xdr:nvCxnSpPr>
        <xdr:cNvPr id="72" name="直線コネクタ 71"/>
        <xdr:cNvCxnSpPr/>
      </xdr:nvCxnSpPr>
      <xdr:spPr>
        <a:xfrm flipV="1">
          <a:off x="1130300" y="555660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58660</xdr:rowOff>
    </xdr:from>
    <xdr:to>
      <xdr:col>24</xdr:col>
      <xdr:colOff>114300</xdr:colOff>
      <xdr:row>32</xdr:row>
      <xdr:rowOff>160260</xdr:rowOff>
    </xdr:to>
    <xdr:sp macro="" textlink="">
      <xdr:nvSpPr>
        <xdr:cNvPr id="82" name="楕円 81"/>
        <xdr:cNvSpPr/>
      </xdr:nvSpPr>
      <xdr:spPr>
        <a:xfrm>
          <a:off x="4584700" y="55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81537</xdr:rowOff>
    </xdr:from>
    <xdr:ext cx="534377" cy="259045"/>
    <xdr:sp macro="" textlink="">
      <xdr:nvSpPr>
        <xdr:cNvPr id="83" name="人件費該当値テキスト"/>
        <xdr:cNvSpPr txBox="1"/>
      </xdr:nvSpPr>
      <xdr:spPr>
        <a:xfrm>
          <a:off x="4686300" y="53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88900</xdr:rowOff>
    </xdr:from>
    <xdr:to>
      <xdr:col>20</xdr:col>
      <xdr:colOff>38100</xdr:colOff>
      <xdr:row>33</xdr:row>
      <xdr:rowOff>19050</xdr:rowOff>
    </xdr:to>
    <xdr:sp macro="" textlink="">
      <xdr:nvSpPr>
        <xdr:cNvPr id="84" name="楕円 83"/>
        <xdr:cNvSpPr/>
      </xdr:nvSpPr>
      <xdr:spPr>
        <a:xfrm>
          <a:off x="3746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35577</xdr:rowOff>
    </xdr:from>
    <xdr:ext cx="534377" cy="259045"/>
    <xdr:sp macro="" textlink="">
      <xdr:nvSpPr>
        <xdr:cNvPr id="85" name="テキスト ボックス 84"/>
        <xdr:cNvSpPr txBox="1"/>
      </xdr:nvSpPr>
      <xdr:spPr>
        <a:xfrm>
          <a:off x="3530111" y="535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11797</xdr:rowOff>
    </xdr:from>
    <xdr:to>
      <xdr:col>15</xdr:col>
      <xdr:colOff>101600</xdr:colOff>
      <xdr:row>32</xdr:row>
      <xdr:rowOff>113397</xdr:rowOff>
    </xdr:to>
    <xdr:sp macro="" textlink="">
      <xdr:nvSpPr>
        <xdr:cNvPr id="86" name="楕円 85"/>
        <xdr:cNvSpPr/>
      </xdr:nvSpPr>
      <xdr:spPr>
        <a:xfrm>
          <a:off x="2857500" y="54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129924</xdr:rowOff>
    </xdr:from>
    <xdr:ext cx="534377" cy="259045"/>
    <xdr:sp macro="" textlink="">
      <xdr:nvSpPr>
        <xdr:cNvPr id="87" name="テキスト ボックス 86"/>
        <xdr:cNvSpPr txBox="1"/>
      </xdr:nvSpPr>
      <xdr:spPr>
        <a:xfrm>
          <a:off x="2641111" y="527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19406</xdr:rowOff>
    </xdr:from>
    <xdr:to>
      <xdr:col>10</xdr:col>
      <xdr:colOff>165100</xdr:colOff>
      <xdr:row>32</xdr:row>
      <xdr:rowOff>121006</xdr:rowOff>
    </xdr:to>
    <xdr:sp macro="" textlink="">
      <xdr:nvSpPr>
        <xdr:cNvPr id="88" name="楕円 87"/>
        <xdr:cNvSpPr/>
      </xdr:nvSpPr>
      <xdr:spPr>
        <a:xfrm>
          <a:off x="1968500" y="55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137533</xdr:rowOff>
    </xdr:from>
    <xdr:ext cx="534377" cy="259045"/>
    <xdr:sp macro="" textlink="">
      <xdr:nvSpPr>
        <xdr:cNvPr id="89" name="テキスト ボックス 88"/>
        <xdr:cNvSpPr txBox="1"/>
      </xdr:nvSpPr>
      <xdr:spPr>
        <a:xfrm>
          <a:off x="1752111" y="52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26035</xdr:rowOff>
    </xdr:from>
    <xdr:to>
      <xdr:col>6</xdr:col>
      <xdr:colOff>38100</xdr:colOff>
      <xdr:row>32</xdr:row>
      <xdr:rowOff>127635</xdr:rowOff>
    </xdr:to>
    <xdr:sp macro="" textlink="">
      <xdr:nvSpPr>
        <xdr:cNvPr id="90" name="楕円 89"/>
        <xdr:cNvSpPr/>
      </xdr:nvSpPr>
      <xdr:spPr>
        <a:xfrm>
          <a:off x="1079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144162</xdr:rowOff>
    </xdr:from>
    <xdr:ext cx="534377" cy="259045"/>
    <xdr:sp macro="" textlink="">
      <xdr:nvSpPr>
        <xdr:cNvPr id="91" name="テキスト ボックス 90"/>
        <xdr:cNvSpPr txBox="1"/>
      </xdr:nvSpPr>
      <xdr:spPr>
        <a:xfrm>
          <a:off x="863111" y="528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38169</xdr:rowOff>
    </xdr:from>
    <xdr:to>
      <xdr:col>24</xdr:col>
      <xdr:colOff>63500</xdr:colOff>
      <xdr:row>55</xdr:row>
      <xdr:rowOff>94078</xdr:rowOff>
    </xdr:to>
    <xdr:cxnSp macro="">
      <xdr:nvCxnSpPr>
        <xdr:cNvPr id="123" name="直線コネクタ 122"/>
        <xdr:cNvCxnSpPr/>
      </xdr:nvCxnSpPr>
      <xdr:spPr>
        <a:xfrm flipV="1">
          <a:off x="3797300" y="9467919"/>
          <a:ext cx="8382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94078</xdr:rowOff>
    </xdr:from>
    <xdr:to>
      <xdr:col>19</xdr:col>
      <xdr:colOff>177800</xdr:colOff>
      <xdr:row>55</xdr:row>
      <xdr:rowOff>101164</xdr:rowOff>
    </xdr:to>
    <xdr:cxnSp macro="">
      <xdr:nvCxnSpPr>
        <xdr:cNvPr id="126" name="直線コネクタ 125"/>
        <xdr:cNvCxnSpPr/>
      </xdr:nvCxnSpPr>
      <xdr:spPr>
        <a:xfrm flipV="1">
          <a:off x="2908300" y="952382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101164</xdr:rowOff>
    </xdr:from>
    <xdr:to>
      <xdr:col>15</xdr:col>
      <xdr:colOff>50800</xdr:colOff>
      <xdr:row>55</xdr:row>
      <xdr:rowOff>150934</xdr:rowOff>
    </xdr:to>
    <xdr:cxnSp macro="">
      <xdr:nvCxnSpPr>
        <xdr:cNvPr id="129" name="直線コネクタ 128"/>
        <xdr:cNvCxnSpPr/>
      </xdr:nvCxnSpPr>
      <xdr:spPr>
        <a:xfrm flipV="1">
          <a:off x="2019300" y="9530914"/>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150934</xdr:rowOff>
    </xdr:from>
    <xdr:to>
      <xdr:col>10</xdr:col>
      <xdr:colOff>114300</xdr:colOff>
      <xdr:row>56</xdr:row>
      <xdr:rowOff>55771</xdr:rowOff>
    </xdr:to>
    <xdr:cxnSp macro="">
      <xdr:nvCxnSpPr>
        <xdr:cNvPr id="132" name="直線コネクタ 131"/>
        <xdr:cNvCxnSpPr/>
      </xdr:nvCxnSpPr>
      <xdr:spPr>
        <a:xfrm flipV="1">
          <a:off x="1130300" y="9580684"/>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158819</xdr:rowOff>
    </xdr:from>
    <xdr:to>
      <xdr:col>24</xdr:col>
      <xdr:colOff>114300</xdr:colOff>
      <xdr:row>55</xdr:row>
      <xdr:rowOff>88969</xdr:rowOff>
    </xdr:to>
    <xdr:sp macro="" textlink="">
      <xdr:nvSpPr>
        <xdr:cNvPr id="142" name="楕円 141"/>
        <xdr:cNvSpPr/>
      </xdr:nvSpPr>
      <xdr:spPr>
        <a:xfrm>
          <a:off x="4584700" y="94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10246</xdr:rowOff>
    </xdr:from>
    <xdr:ext cx="534377" cy="259045"/>
    <xdr:sp macro="" textlink="">
      <xdr:nvSpPr>
        <xdr:cNvPr id="143" name="物件費該当値テキスト"/>
        <xdr:cNvSpPr txBox="1"/>
      </xdr:nvSpPr>
      <xdr:spPr>
        <a:xfrm>
          <a:off x="4686300" y="926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43278</xdr:rowOff>
    </xdr:from>
    <xdr:to>
      <xdr:col>20</xdr:col>
      <xdr:colOff>38100</xdr:colOff>
      <xdr:row>55</xdr:row>
      <xdr:rowOff>144878</xdr:rowOff>
    </xdr:to>
    <xdr:sp macro="" textlink="">
      <xdr:nvSpPr>
        <xdr:cNvPr id="144" name="楕円 143"/>
        <xdr:cNvSpPr/>
      </xdr:nvSpPr>
      <xdr:spPr>
        <a:xfrm>
          <a:off x="3746500" y="94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161405</xdr:rowOff>
    </xdr:from>
    <xdr:ext cx="534377" cy="259045"/>
    <xdr:sp macro="" textlink="">
      <xdr:nvSpPr>
        <xdr:cNvPr id="145" name="テキスト ボックス 144"/>
        <xdr:cNvSpPr txBox="1"/>
      </xdr:nvSpPr>
      <xdr:spPr>
        <a:xfrm>
          <a:off x="3530111" y="924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50364</xdr:rowOff>
    </xdr:from>
    <xdr:to>
      <xdr:col>15</xdr:col>
      <xdr:colOff>101600</xdr:colOff>
      <xdr:row>55</xdr:row>
      <xdr:rowOff>151964</xdr:rowOff>
    </xdr:to>
    <xdr:sp macro="" textlink="">
      <xdr:nvSpPr>
        <xdr:cNvPr id="146" name="楕円 145"/>
        <xdr:cNvSpPr/>
      </xdr:nvSpPr>
      <xdr:spPr>
        <a:xfrm>
          <a:off x="2857500" y="94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168491</xdr:rowOff>
    </xdr:from>
    <xdr:ext cx="534377" cy="259045"/>
    <xdr:sp macro="" textlink="">
      <xdr:nvSpPr>
        <xdr:cNvPr id="147" name="テキスト ボックス 146"/>
        <xdr:cNvSpPr txBox="1"/>
      </xdr:nvSpPr>
      <xdr:spPr>
        <a:xfrm>
          <a:off x="2641111" y="92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100134</xdr:rowOff>
    </xdr:from>
    <xdr:to>
      <xdr:col>10</xdr:col>
      <xdr:colOff>165100</xdr:colOff>
      <xdr:row>56</xdr:row>
      <xdr:rowOff>30284</xdr:rowOff>
    </xdr:to>
    <xdr:sp macro="" textlink="">
      <xdr:nvSpPr>
        <xdr:cNvPr id="148" name="楕円 147"/>
        <xdr:cNvSpPr/>
      </xdr:nvSpPr>
      <xdr:spPr>
        <a:xfrm>
          <a:off x="1968500" y="95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46811</xdr:rowOff>
    </xdr:from>
    <xdr:ext cx="534377" cy="259045"/>
    <xdr:sp macro="" textlink="">
      <xdr:nvSpPr>
        <xdr:cNvPr id="149" name="テキスト ボックス 148"/>
        <xdr:cNvSpPr txBox="1"/>
      </xdr:nvSpPr>
      <xdr:spPr>
        <a:xfrm>
          <a:off x="1752111" y="93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4971</xdr:rowOff>
    </xdr:from>
    <xdr:to>
      <xdr:col>6</xdr:col>
      <xdr:colOff>38100</xdr:colOff>
      <xdr:row>56</xdr:row>
      <xdr:rowOff>106571</xdr:rowOff>
    </xdr:to>
    <xdr:sp macro="" textlink="">
      <xdr:nvSpPr>
        <xdr:cNvPr id="150" name="楕円 149"/>
        <xdr:cNvSpPr/>
      </xdr:nvSpPr>
      <xdr:spPr>
        <a:xfrm>
          <a:off x="1079500" y="9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123098</xdr:rowOff>
    </xdr:from>
    <xdr:ext cx="534377" cy="259045"/>
    <xdr:sp macro="" textlink="">
      <xdr:nvSpPr>
        <xdr:cNvPr id="151" name="テキスト ボックス 150"/>
        <xdr:cNvSpPr txBox="1"/>
      </xdr:nvSpPr>
      <xdr:spPr>
        <a:xfrm>
          <a:off x="863111" y="93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101981</xdr:rowOff>
    </xdr:from>
    <xdr:to>
      <xdr:col>24</xdr:col>
      <xdr:colOff>63500</xdr:colOff>
      <xdr:row>75</xdr:row>
      <xdr:rowOff>110622</xdr:rowOff>
    </xdr:to>
    <xdr:cxnSp macro="">
      <xdr:nvCxnSpPr>
        <xdr:cNvPr id="178" name="直線コネクタ 177"/>
        <xdr:cNvCxnSpPr/>
      </xdr:nvCxnSpPr>
      <xdr:spPr>
        <a:xfrm flipV="1">
          <a:off x="3797300" y="12617831"/>
          <a:ext cx="838200" cy="35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147521</xdr:rowOff>
    </xdr:from>
    <xdr:ext cx="469744" cy="259045"/>
    <xdr:sp macro="" textlink="">
      <xdr:nvSpPr>
        <xdr:cNvPr id="179" name="維持補修費平均値テキスト"/>
        <xdr:cNvSpPr txBox="1"/>
      </xdr:nvSpPr>
      <xdr:spPr>
        <a:xfrm>
          <a:off x="4686300" y="1317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110622</xdr:rowOff>
    </xdr:from>
    <xdr:to>
      <xdr:col>19</xdr:col>
      <xdr:colOff>177800</xdr:colOff>
      <xdr:row>75</xdr:row>
      <xdr:rowOff>144683</xdr:rowOff>
    </xdr:to>
    <xdr:cxnSp macro="">
      <xdr:nvCxnSpPr>
        <xdr:cNvPr id="181" name="直線コネクタ 180"/>
        <xdr:cNvCxnSpPr/>
      </xdr:nvCxnSpPr>
      <xdr:spPr>
        <a:xfrm flipV="1">
          <a:off x="2908300" y="1296937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120545</xdr:rowOff>
    </xdr:from>
    <xdr:ext cx="469744" cy="259045"/>
    <xdr:sp macro="" textlink="">
      <xdr:nvSpPr>
        <xdr:cNvPr id="183" name="テキスト ボックス 182"/>
        <xdr:cNvSpPr txBox="1"/>
      </xdr:nvSpPr>
      <xdr:spPr>
        <a:xfrm>
          <a:off x="3562428" y="1332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130282</xdr:rowOff>
    </xdr:from>
    <xdr:to>
      <xdr:col>15</xdr:col>
      <xdr:colOff>50800</xdr:colOff>
      <xdr:row>75</xdr:row>
      <xdr:rowOff>144683</xdr:rowOff>
    </xdr:to>
    <xdr:cxnSp macro="">
      <xdr:nvCxnSpPr>
        <xdr:cNvPr id="184" name="直線コネクタ 183"/>
        <xdr:cNvCxnSpPr/>
      </xdr:nvCxnSpPr>
      <xdr:spPr>
        <a:xfrm>
          <a:off x="2019300" y="12989032"/>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167316</xdr:rowOff>
    </xdr:from>
    <xdr:ext cx="469744" cy="259045"/>
    <xdr:sp macro="" textlink="">
      <xdr:nvSpPr>
        <xdr:cNvPr id="186" name="テキスト ボックス 185"/>
        <xdr:cNvSpPr txBox="1"/>
      </xdr:nvSpPr>
      <xdr:spPr>
        <a:xfrm>
          <a:off x="2673428" y="133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130282</xdr:rowOff>
    </xdr:from>
    <xdr:to>
      <xdr:col>10</xdr:col>
      <xdr:colOff>114300</xdr:colOff>
      <xdr:row>76</xdr:row>
      <xdr:rowOff>18588</xdr:rowOff>
    </xdr:to>
    <xdr:cxnSp macro="">
      <xdr:nvCxnSpPr>
        <xdr:cNvPr id="187" name="直線コネクタ 186"/>
        <xdr:cNvCxnSpPr/>
      </xdr:nvCxnSpPr>
      <xdr:spPr>
        <a:xfrm flipV="1">
          <a:off x="1130300" y="12989032"/>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xdr:rowOff>
    </xdr:from>
    <xdr:ext cx="469744" cy="259045"/>
    <xdr:sp macro="" textlink="">
      <xdr:nvSpPr>
        <xdr:cNvPr id="189" name="テキスト ボックス 188"/>
        <xdr:cNvSpPr txBox="1"/>
      </xdr:nvSpPr>
      <xdr:spPr>
        <a:xfrm>
          <a:off x="1784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191" name="テキスト ボックス 190"/>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51181</xdr:rowOff>
    </xdr:from>
    <xdr:to>
      <xdr:col>24</xdr:col>
      <xdr:colOff>114300</xdr:colOff>
      <xdr:row>73</xdr:row>
      <xdr:rowOff>152781</xdr:rowOff>
    </xdr:to>
    <xdr:sp macro="" textlink="">
      <xdr:nvSpPr>
        <xdr:cNvPr id="197" name="楕円 196"/>
        <xdr:cNvSpPr/>
      </xdr:nvSpPr>
      <xdr:spPr>
        <a:xfrm>
          <a:off x="4584700" y="125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74058</xdr:rowOff>
    </xdr:from>
    <xdr:ext cx="534377" cy="259045"/>
    <xdr:sp macro="" textlink="">
      <xdr:nvSpPr>
        <xdr:cNvPr id="198" name="維持補修費該当値テキスト"/>
        <xdr:cNvSpPr txBox="1"/>
      </xdr:nvSpPr>
      <xdr:spPr>
        <a:xfrm>
          <a:off x="4686300" y="124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59822</xdr:rowOff>
    </xdr:from>
    <xdr:to>
      <xdr:col>20</xdr:col>
      <xdr:colOff>38100</xdr:colOff>
      <xdr:row>75</xdr:row>
      <xdr:rowOff>161423</xdr:rowOff>
    </xdr:to>
    <xdr:sp macro="" textlink="">
      <xdr:nvSpPr>
        <xdr:cNvPr id="199" name="楕円 198"/>
        <xdr:cNvSpPr/>
      </xdr:nvSpPr>
      <xdr:spPr>
        <a:xfrm>
          <a:off x="3746500" y="129185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6499</xdr:rowOff>
    </xdr:from>
    <xdr:ext cx="534377" cy="259045"/>
    <xdr:sp macro="" textlink="">
      <xdr:nvSpPr>
        <xdr:cNvPr id="200" name="テキスト ボックス 199"/>
        <xdr:cNvSpPr txBox="1"/>
      </xdr:nvSpPr>
      <xdr:spPr>
        <a:xfrm>
          <a:off x="3530111" y="126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93883</xdr:rowOff>
    </xdr:from>
    <xdr:to>
      <xdr:col>15</xdr:col>
      <xdr:colOff>101600</xdr:colOff>
      <xdr:row>76</xdr:row>
      <xdr:rowOff>24033</xdr:rowOff>
    </xdr:to>
    <xdr:sp macro="" textlink="">
      <xdr:nvSpPr>
        <xdr:cNvPr id="201" name="楕円 200"/>
        <xdr:cNvSpPr/>
      </xdr:nvSpPr>
      <xdr:spPr>
        <a:xfrm>
          <a:off x="2857500" y="129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40560</xdr:rowOff>
    </xdr:from>
    <xdr:ext cx="534377" cy="259045"/>
    <xdr:sp macro="" textlink="">
      <xdr:nvSpPr>
        <xdr:cNvPr id="202" name="テキスト ボックス 201"/>
        <xdr:cNvSpPr txBox="1"/>
      </xdr:nvSpPr>
      <xdr:spPr>
        <a:xfrm>
          <a:off x="2641111" y="127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79482</xdr:rowOff>
    </xdr:from>
    <xdr:to>
      <xdr:col>10</xdr:col>
      <xdr:colOff>165100</xdr:colOff>
      <xdr:row>76</xdr:row>
      <xdr:rowOff>9632</xdr:rowOff>
    </xdr:to>
    <xdr:sp macro="" textlink="">
      <xdr:nvSpPr>
        <xdr:cNvPr id="203" name="楕円 202"/>
        <xdr:cNvSpPr/>
      </xdr:nvSpPr>
      <xdr:spPr>
        <a:xfrm>
          <a:off x="1968500" y="129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26159</xdr:rowOff>
    </xdr:from>
    <xdr:ext cx="534377" cy="259045"/>
    <xdr:sp macro="" textlink="">
      <xdr:nvSpPr>
        <xdr:cNvPr id="204" name="テキスト ボックス 203"/>
        <xdr:cNvSpPr txBox="1"/>
      </xdr:nvSpPr>
      <xdr:spPr>
        <a:xfrm>
          <a:off x="1752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139238</xdr:rowOff>
    </xdr:from>
    <xdr:to>
      <xdr:col>6</xdr:col>
      <xdr:colOff>38100</xdr:colOff>
      <xdr:row>76</xdr:row>
      <xdr:rowOff>69388</xdr:rowOff>
    </xdr:to>
    <xdr:sp macro="" textlink="">
      <xdr:nvSpPr>
        <xdr:cNvPr id="205" name="楕円 204"/>
        <xdr:cNvSpPr/>
      </xdr:nvSpPr>
      <xdr:spPr>
        <a:xfrm>
          <a:off x="1079500" y="129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85915</xdr:rowOff>
    </xdr:from>
    <xdr:ext cx="534377" cy="259045"/>
    <xdr:sp macro="" textlink="">
      <xdr:nvSpPr>
        <xdr:cNvPr id="206" name="テキスト ボックス 205"/>
        <xdr:cNvSpPr txBox="1"/>
      </xdr:nvSpPr>
      <xdr:spPr>
        <a:xfrm>
          <a:off x="863111" y="127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33020</xdr:rowOff>
    </xdr:from>
    <xdr:to>
      <xdr:col>24</xdr:col>
      <xdr:colOff>63500</xdr:colOff>
      <xdr:row>96</xdr:row>
      <xdr:rowOff>61785</xdr:rowOff>
    </xdr:to>
    <xdr:cxnSp macro="">
      <xdr:nvCxnSpPr>
        <xdr:cNvPr id="236" name="直線コネクタ 235"/>
        <xdr:cNvCxnSpPr/>
      </xdr:nvCxnSpPr>
      <xdr:spPr>
        <a:xfrm>
          <a:off x="3797300" y="16492220"/>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33020</xdr:rowOff>
    </xdr:from>
    <xdr:to>
      <xdr:col>19</xdr:col>
      <xdr:colOff>177800</xdr:colOff>
      <xdr:row>96</xdr:row>
      <xdr:rowOff>135395</xdr:rowOff>
    </xdr:to>
    <xdr:cxnSp macro="">
      <xdr:nvCxnSpPr>
        <xdr:cNvPr id="239" name="直線コネクタ 238"/>
        <xdr:cNvCxnSpPr/>
      </xdr:nvCxnSpPr>
      <xdr:spPr>
        <a:xfrm flipV="1">
          <a:off x="2908300" y="16492220"/>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135395</xdr:rowOff>
    </xdr:from>
    <xdr:to>
      <xdr:col>15</xdr:col>
      <xdr:colOff>50800</xdr:colOff>
      <xdr:row>97</xdr:row>
      <xdr:rowOff>23940</xdr:rowOff>
    </xdr:to>
    <xdr:cxnSp macro="">
      <xdr:nvCxnSpPr>
        <xdr:cNvPr id="242" name="直線コネクタ 241"/>
        <xdr:cNvCxnSpPr/>
      </xdr:nvCxnSpPr>
      <xdr:spPr>
        <a:xfrm flipV="1">
          <a:off x="2019300" y="16594595"/>
          <a:ext cx="8890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23940</xdr:rowOff>
    </xdr:from>
    <xdr:to>
      <xdr:col>10</xdr:col>
      <xdr:colOff>114300</xdr:colOff>
      <xdr:row>97</xdr:row>
      <xdr:rowOff>115785</xdr:rowOff>
    </xdr:to>
    <xdr:cxnSp macro="">
      <xdr:nvCxnSpPr>
        <xdr:cNvPr id="245" name="直線コネクタ 244"/>
        <xdr:cNvCxnSpPr/>
      </xdr:nvCxnSpPr>
      <xdr:spPr>
        <a:xfrm flipV="1">
          <a:off x="1130300" y="16654590"/>
          <a:ext cx="889000" cy="9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10985</xdr:rowOff>
    </xdr:from>
    <xdr:to>
      <xdr:col>24</xdr:col>
      <xdr:colOff>114300</xdr:colOff>
      <xdr:row>96</xdr:row>
      <xdr:rowOff>112585</xdr:rowOff>
    </xdr:to>
    <xdr:sp macro="" textlink="">
      <xdr:nvSpPr>
        <xdr:cNvPr id="255" name="楕円 254"/>
        <xdr:cNvSpPr/>
      </xdr:nvSpPr>
      <xdr:spPr>
        <a:xfrm>
          <a:off x="45847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160862</xdr:rowOff>
    </xdr:from>
    <xdr:ext cx="534377" cy="259045"/>
    <xdr:sp macro="" textlink="">
      <xdr:nvSpPr>
        <xdr:cNvPr id="256" name="扶助費該当値テキスト"/>
        <xdr:cNvSpPr txBox="1"/>
      </xdr:nvSpPr>
      <xdr:spPr>
        <a:xfrm>
          <a:off x="4686300" y="1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153670</xdr:rowOff>
    </xdr:from>
    <xdr:to>
      <xdr:col>20</xdr:col>
      <xdr:colOff>38100</xdr:colOff>
      <xdr:row>96</xdr:row>
      <xdr:rowOff>83820</xdr:rowOff>
    </xdr:to>
    <xdr:sp macro="" textlink="">
      <xdr:nvSpPr>
        <xdr:cNvPr id="257" name="楕円 256"/>
        <xdr:cNvSpPr/>
      </xdr:nvSpPr>
      <xdr:spPr>
        <a:xfrm>
          <a:off x="3746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74947</xdr:rowOff>
    </xdr:from>
    <xdr:ext cx="599010" cy="259045"/>
    <xdr:sp macro="" textlink="">
      <xdr:nvSpPr>
        <xdr:cNvPr id="258" name="テキスト ボックス 257"/>
        <xdr:cNvSpPr txBox="1"/>
      </xdr:nvSpPr>
      <xdr:spPr>
        <a:xfrm>
          <a:off x="3497795" y="1653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84595</xdr:rowOff>
    </xdr:from>
    <xdr:to>
      <xdr:col>15</xdr:col>
      <xdr:colOff>101600</xdr:colOff>
      <xdr:row>97</xdr:row>
      <xdr:rowOff>14745</xdr:rowOff>
    </xdr:to>
    <xdr:sp macro="" textlink="">
      <xdr:nvSpPr>
        <xdr:cNvPr id="259" name="楕円 258"/>
        <xdr:cNvSpPr/>
      </xdr:nvSpPr>
      <xdr:spPr>
        <a:xfrm>
          <a:off x="2857500" y="165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5872</xdr:rowOff>
    </xdr:from>
    <xdr:ext cx="534377" cy="259045"/>
    <xdr:sp macro="" textlink="">
      <xdr:nvSpPr>
        <xdr:cNvPr id="260" name="テキスト ボックス 259"/>
        <xdr:cNvSpPr txBox="1"/>
      </xdr:nvSpPr>
      <xdr:spPr>
        <a:xfrm>
          <a:off x="2641111" y="166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144590</xdr:rowOff>
    </xdr:from>
    <xdr:to>
      <xdr:col>10</xdr:col>
      <xdr:colOff>165100</xdr:colOff>
      <xdr:row>97</xdr:row>
      <xdr:rowOff>74740</xdr:rowOff>
    </xdr:to>
    <xdr:sp macro="" textlink="">
      <xdr:nvSpPr>
        <xdr:cNvPr id="261" name="楕円 260"/>
        <xdr:cNvSpPr/>
      </xdr:nvSpPr>
      <xdr:spPr>
        <a:xfrm>
          <a:off x="1968500" y="1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91267</xdr:rowOff>
    </xdr:from>
    <xdr:ext cx="534377" cy="259045"/>
    <xdr:sp macro="" textlink="">
      <xdr:nvSpPr>
        <xdr:cNvPr id="262" name="テキスト ボックス 261"/>
        <xdr:cNvSpPr txBox="1"/>
      </xdr:nvSpPr>
      <xdr:spPr>
        <a:xfrm>
          <a:off x="1752111" y="163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64985</xdr:rowOff>
    </xdr:from>
    <xdr:to>
      <xdr:col>6</xdr:col>
      <xdr:colOff>38100</xdr:colOff>
      <xdr:row>97</xdr:row>
      <xdr:rowOff>166585</xdr:rowOff>
    </xdr:to>
    <xdr:sp macro="" textlink="">
      <xdr:nvSpPr>
        <xdr:cNvPr id="263" name="楕円 262"/>
        <xdr:cNvSpPr/>
      </xdr:nvSpPr>
      <xdr:spPr>
        <a:xfrm>
          <a:off x="1079500" y="166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11662</xdr:rowOff>
    </xdr:from>
    <xdr:ext cx="534377" cy="259045"/>
    <xdr:sp macro="" textlink="">
      <xdr:nvSpPr>
        <xdr:cNvPr id="264" name="テキスト ボックス 263"/>
        <xdr:cNvSpPr txBox="1"/>
      </xdr:nvSpPr>
      <xdr:spPr>
        <a:xfrm>
          <a:off x="863111" y="164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161931</xdr:rowOff>
    </xdr:from>
    <xdr:to>
      <xdr:col>55</xdr:col>
      <xdr:colOff>0</xdr:colOff>
      <xdr:row>34</xdr:row>
      <xdr:rowOff>53175</xdr:rowOff>
    </xdr:to>
    <xdr:cxnSp macro="">
      <xdr:nvCxnSpPr>
        <xdr:cNvPr id="294" name="直線コネクタ 293"/>
        <xdr:cNvCxnSpPr/>
      </xdr:nvCxnSpPr>
      <xdr:spPr>
        <a:xfrm flipV="1">
          <a:off x="9639300" y="5819781"/>
          <a:ext cx="838200" cy="6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133373</xdr:rowOff>
    </xdr:from>
    <xdr:ext cx="534377" cy="259045"/>
    <xdr:sp macro="" textlink="">
      <xdr:nvSpPr>
        <xdr:cNvPr id="295" name="補助費等平均値テキスト"/>
        <xdr:cNvSpPr txBox="1"/>
      </xdr:nvSpPr>
      <xdr:spPr>
        <a:xfrm>
          <a:off x="10528300" y="6134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53175</xdr:rowOff>
    </xdr:from>
    <xdr:to>
      <xdr:col>50</xdr:col>
      <xdr:colOff>114300</xdr:colOff>
      <xdr:row>35</xdr:row>
      <xdr:rowOff>68606</xdr:rowOff>
    </xdr:to>
    <xdr:cxnSp macro="">
      <xdr:nvCxnSpPr>
        <xdr:cNvPr id="297" name="直線コネクタ 296"/>
        <xdr:cNvCxnSpPr/>
      </xdr:nvCxnSpPr>
      <xdr:spPr>
        <a:xfrm flipV="1">
          <a:off x="8750300" y="5882475"/>
          <a:ext cx="8890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141984</xdr:rowOff>
    </xdr:from>
    <xdr:ext cx="534377" cy="259045"/>
    <xdr:sp macro="" textlink="">
      <xdr:nvSpPr>
        <xdr:cNvPr id="299" name="テキスト ボックス 298"/>
        <xdr:cNvSpPr txBox="1"/>
      </xdr:nvSpPr>
      <xdr:spPr>
        <a:xfrm>
          <a:off x="9372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68606</xdr:rowOff>
    </xdr:from>
    <xdr:to>
      <xdr:col>45</xdr:col>
      <xdr:colOff>177800</xdr:colOff>
      <xdr:row>36</xdr:row>
      <xdr:rowOff>158426</xdr:rowOff>
    </xdr:to>
    <xdr:cxnSp macro="">
      <xdr:nvCxnSpPr>
        <xdr:cNvPr id="300" name="直線コネクタ 299"/>
        <xdr:cNvCxnSpPr/>
      </xdr:nvCxnSpPr>
      <xdr:spPr>
        <a:xfrm flipV="1">
          <a:off x="7861300" y="6069356"/>
          <a:ext cx="889000" cy="2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25264</xdr:rowOff>
    </xdr:from>
    <xdr:ext cx="534377" cy="259045"/>
    <xdr:sp macro="" textlink="">
      <xdr:nvSpPr>
        <xdr:cNvPr id="302" name="テキスト ボックス 301"/>
        <xdr:cNvSpPr txBox="1"/>
      </xdr:nvSpPr>
      <xdr:spPr>
        <a:xfrm>
          <a:off x="8483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158426</xdr:rowOff>
    </xdr:from>
    <xdr:to>
      <xdr:col>41</xdr:col>
      <xdr:colOff>50800</xdr:colOff>
      <xdr:row>38</xdr:row>
      <xdr:rowOff>21666</xdr:rowOff>
    </xdr:to>
    <xdr:cxnSp macro="">
      <xdr:nvCxnSpPr>
        <xdr:cNvPr id="303" name="直線コネクタ 302"/>
        <xdr:cNvCxnSpPr/>
      </xdr:nvCxnSpPr>
      <xdr:spPr>
        <a:xfrm flipV="1">
          <a:off x="6972300" y="6330626"/>
          <a:ext cx="889000" cy="20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27512</xdr:rowOff>
    </xdr:from>
    <xdr:ext cx="534377" cy="259045"/>
    <xdr:sp macro="" textlink="">
      <xdr:nvSpPr>
        <xdr:cNvPr id="305" name="テキスト ボックス 304"/>
        <xdr:cNvSpPr txBox="1"/>
      </xdr:nvSpPr>
      <xdr:spPr>
        <a:xfrm>
          <a:off x="759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111131</xdr:rowOff>
    </xdr:from>
    <xdr:to>
      <xdr:col>55</xdr:col>
      <xdr:colOff>50800</xdr:colOff>
      <xdr:row>34</xdr:row>
      <xdr:rowOff>41281</xdr:rowOff>
    </xdr:to>
    <xdr:sp macro="" textlink="">
      <xdr:nvSpPr>
        <xdr:cNvPr id="313" name="楕円 312"/>
        <xdr:cNvSpPr/>
      </xdr:nvSpPr>
      <xdr:spPr>
        <a:xfrm>
          <a:off x="10426700" y="57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134008</xdr:rowOff>
    </xdr:from>
    <xdr:ext cx="534377" cy="259045"/>
    <xdr:sp macro="" textlink="">
      <xdr:nvSpPr>
        <xdr:cNvPr id="314" name="補助費等該当値テキスト"/>
        <xdr:cNvSpPr txBox="1"/>
      </xdr:nvSpPr>
      <xdr:spPr>
        <a:xfrm>
          <a:off x="10528300" y="56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2375</xdr:rowOff>
    </xdr:from>
    <xdr:to>
      <xdr:col>50</xdr:col>
      <xdr:colOff>165100</xdr:colOff>
      <xdr:row>34</xdr:row>
      <xdr:rowOff>103975</xdr:rowOff>
    </xdr:to>
    <xdr:sp macro="" textlink="">
      <xdr:nvSpPr>
        <xdr:cNvPr id="315" name="楕円 314"/>
        <xdr:cNvSpPr/>
      </xdr:nvSpPr>
      <xdr:spPr>
        <a:xfrm>
          <a:off x="9588500" y="58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120502</xdr:rowOff>
    </xdr:from>
    <xdr:ext cx="534377" cy="259045"/>
    <xdr:sp macro="" textlink="">
      <xdr:nvSpPr>
        <xdr:cNvPr id="316" name="テキスト ボックス 315"/>
        <xdr:cNvSpPr txBox="1"/>
      </xdr:nvSpPr>
      <xdr:spPr>
        <a:xfrm>
          <a:off x="9372111" y="560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17806</xdr:rowOff>
    </xdr:from>
    <xdr:to>
      <xdr:col>46</xdr:col>
      <xdr:colOff>38100</xdr:colOff>
      <xdr:row>35</xdr:row>
      <xdr:rowOff>119406</xdr:rowOff>
    </xdr:to>
    <xdr:sp macro="" textlink="">
      <xdr:nvSpPr>
        <xdr:cNvPr id="317" name="楕円 316"/>
        <xdr:cNvSpPr/>
      </xdr:nvSpPr>
      <xdr:spPr>
        <a:xfrm>
          <a:off x="8699500" y="60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135933</xdr:rowOff>
    </xdr:from>
    <xdr:ext cx="534377" cy="259045"/>
    <xdr:sp macro="" textlink="">
      <xdr:nvSpPr>
        <xdr:cNvPr id="318" name="テキスト ボックス 317"/>
        <xdr:cNvSpPr txBox="1"/>
      </xdr:nvSpPr>
      <xdr:spPr>
        <a:xfrm>
          <a:off x="8483111" y="57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107626</xdr:rowOff>
    </xdr:from>
    <xdr:to>
      <xdr:col>41</xdr:col>
      <xdr:colOff>101600</xdr:colOff>
      <xdr:row>37</xdr:row>
      <xdr:rowOff>37776</xdr:rowOff>
    </xdr:to>
    <xdr:sp macro="" textlink="">
      <xdr:nvSpPr>
        <xdr:cNvPr id="319" name="楕円 318"/>
        <xdr:cNvSpPr/>
      </xdr:nvSpPr>
      <xdr:spPr>
        <a:xfrm>
          <a:off x="7810500" y="62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54303</xdr:rowOff>
    </xdr:from>
    <xdr:ext cx="534377" cy="259045"/>
    <xdr:sp macro="" textlink="">
      <xdr:nvSpPr>
        <xdr:cNvPr id="320" name="テキスト ボックス 319"/>
        <xdr:cNvSpPr txBox="1"/>
      </xdr:nvSpPr>
      <xdr:spPr>
        <a:xfrm>
          <a:off x="7594111" y="605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142316</xdr:rowOff>
    </xdr:from>
    <xdr:to>
      <xdr:col>36</xdr:col>
      <xdr:colOff>165100</xdr:colOff>
      <xdr:row>38</xdr:row>
      <xdr:rowOff>72466</xdr:rowOff>
    </xdr:to>
    <xdr:sp macro="" textlink="">
      <xdr:nvSpPr>
        <xdr:cNvPr id="321" name="楕円 320"/>
        <xdr:cNvSpPr/>
      </xdr:nvSpPr>
      <xdr:spPr>
        <a:xfrm>
          <a:off x="6921500" y="64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63593</xdr:rowOff>
    </xdr:from>
    <xdr:ext cx="534377" cy="259045"/>
    <xdr:sp macro="" textlink="">
      <xdr:nvSpPr>
        <xdr:cNvPr id="322" name="テキスト ボックス 321"/>
        <xdr:cNvSpPr txBox="1"/>
      </xdr:nvSpPr>
      <xdr:spPr>
        <a:xfrm>
          <a:off x="6705111" y="65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120079</xdr:rowOff>
    </xdr:from>
    <xdr:to>
      <xdr:col>55</xdr:col>
      <xdr:colOff>0</xdr:colOff>
      <xdr:row>54</xdr:row>
      <xdr:rowOff>92202</xdr:rowOff>
    </xdr:to>
    <xdr:cxnSp macro="">
      <xdr:nvCxnSpPr>
        <xdr:cNvPr id="351" name="直線コネクタ 350"/>
        <xdr:cNvCxnSpPr/>
      </xdr:nvCxnSpPr>
      <xdr:spPr>
        <a:xfrm flipV="1">
          <a:off x="9639300" y="9035479"/>
          <a:ext cx="838200" cy="3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92202</xdr:rowOff>
    </xdr:from>
    <xdr:to>
      <xdr:col>50</xdr:col>
      <xdr:colOff>114300</xdr:colOff>
      <xdr:row>55</xdr:row>
      <xdr:rowOff>81356</xdr:rowOff>
    </xdr:to>
    <xdr:cxnSp macro="">
      <xdr:nvCxnSpPr>
        <xdr:cNvPr id="354" name="直線コネクタ 353"/>
        <xdr:cNvCxnSpPr/>
      </xdr:nvCxnSpPr>
      <xdr:spPr>
        <a:xfrm flipV="1">
          <a:off x="8750300" y="9350502"/>
          <a:ext cx="889000" cy="1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6" name="テキスト ボックス 355"/>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63729</xdr:rowOff>
    </xdr:from>
    <xdr:to>
      <xdr:col>45</xdr:col>
      <xdr:colOff>177800</xdr:colOff>
      <xdr:row>55</xdr:row>
      <xdr:rowOff>81356</xdr:rowOff>
    </xdr:to>
    <xdr:cxnSp macro="">
      <xdr:nvCxnSpPr>
        <xdr:cNvPr id="357" name="直線コネクタ 356"/>
        <xdr:cNvCxnSpPr/>
      </xdr:nvCxnSpPr>
      <xdr:spPr>
        <a:xfrm>
          <a:off x="7861300" y="9322029"/>
          <a:ext cx="889000" cy="18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59" name="テキスト ボックス 358"/>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130911</xdr:rowOff>
    </xdr:from>
    <xdr:to>
      <xdr:col>41</xdr:col>
      <xdr:colOff>50800</xdr:colOff>
      <xdr:row>54</xdr:row>
      <xdr:rowOff>63729</xdr:rowOff>
    </xdr:to>
    <xdr:cxnSp macro="">
      <xdr:nvCxnSpPr>
        <xdr:cNvPr id="360" name="直線コネクタ 359"/>
        <xdr:cNvCxnSpPr/>
      </xdr:nvCxnSpPr>
      <xdr:spPr>
        <a:xfrm>
          <a:off x="6972300" y="9217761"/>
          <a:ext cx="889000" cy="10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69279</xdr:rowOff>
    </xdr:from>
    <xdr:to>
      <xdr:col>55</xdr:col>
      <xdr:colOff>50800</xdr:colOff>
      <xdr:row>52</xdr:row>
      <xdr:rowOff>170879</xdr:rowOff>
    </xdr:to>
    <xdr:sp macro="" textlink="">
      <xdr:nvSpPr>
        <xdr:cNvPr id="370" name="楕円 369"/>
        <xdr:cNvSpPr/>
      </xdr:nvSpPr>
      <xdr:spPr>
        <a:xfrm>
          <a:off x="10426700" y="89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92156</xdr:rowOff>
    </xdr:from>
    <xdr:ext cx="534377" cy="259045"/>
    <xdr:sp macro="" textlink="">
      <xdr:nvSpPr>
        <xdr:cNvPr id="371" name="普通建設事業費該当値テキスト"/>
        <xdr:cNvSpPr txBox="1"/>
      </xdr:nvSpPr>
      <xdr:spPr>
        <a:xfrm>
          <a:off x="10528300" y="88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41402</xdr:rowOff>
    </xdr:from>
    <xdr:to>
      <xdr:col>50</xdr:col>
      <xdr:colOff>165100</xdr:colOff>
      <xdr:row>54</xdr:row>
      <xdr:rowOff>143002</xdr:rowOff>
    </xdr:to>
    <xdr:sp macro="" textlink="">
      <xdr:nvSpPr>
        <xdr:cNvPr id="372" name="楕円 371"/>
        <xdr:cNvSpPr/>
      </xdr:nvSpPr>
      <xdr:spPr>
        <a:xfrm>
          <a:off x="9588500" y="929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134129</xdr:rowOff>
    </xdr:from>
    <xdr:ext cx="534377" cy="259045"/>
    <xdr:sp macro="" textlink="">
      <xdr:nvSpPr>
        <xdr:cNvPr id="373" name="テキスト ボックス 372"/>
        <xdr:cNvSpPr txBox="1"/>
      </xdr:nvSpPr>
      <xdr:spPr>
        <a:xfrm>
          <a:off x="9372111" y="939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30556</xdr:rowOff>
    </xdr:from>
    <xdr:to>
      <xdr:col>46</xdr:col>
      <xdr:colOff>38100</xdr:colOff>
      <xdr:row>55</xdr:row>
      <xdr:rowOff>132156</xdr:rowOff>
    </xdr:to>
    <xdr:sp macro="" textlink="">
      <xdr:nvSpPr>
        <xdr:cNvPr id="374" name="楕円 373"/>
        <xdr:cNvSpPr/>
      </xdr:nvSpPr>
      <xdr:spPr>
        <a:xfrm>
          <a:off x="8699500" y="94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123283</xdr:rowOff>
    </xdr:from>
    <xdr:ext cx="534377" cy="259045"/>
    <xdr:sp macro="" textlink="">
      <xdr:nvSpPr>
        <xdr:cNvPr id="375" name="テキスト ボックス 374"/>
        <xdr:cNvSpPr txBox="1"/>
      </xdr:nvSpPr>
      <xdr:spPr>
        <a:xfrm>
          <a:off x="8483111" y="95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12929</xdr:rowOff>
    </xdr:from>
    <xdr:to>
      <xdr:col>41</xdr:col>
      <xdr:colOff>101600</xdr:colOff>
      <xdr:row>54</xdr:row>
      <xdr:rowOff>114529</xdr:rowOff>
    </xdr:to>
    <xdr:sp macro="" textlink="">
      <xdr:nvSpPr>
        <xdr:cNvPr id="376" name="楕円 375"/>
        <xdr:cNvSpPr/>
      </xdr:nvSpPr>
      <xdr:spPr>
        <a:xfrm>
          <a:off x="7810500" y="92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131056</xdr:rowOff>
    </xdr:from>
    <xdr:ext cx="534377" cy="259045"/>
    <xdr:sp macro="" textlink="">
      <xdr:nvSpPr>
        <xdr:cNvPr id="377" name="テキスト ボックス 376"/>
        <xdr:cNvSpPr txBox="1"/>
      </xdr:nvSpPr>
      <xdr:spPr>
        <a:xfrm>
          <a:off x="7594111" y="904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80111</xdr:rowOff>
    </xdr:from>
    <xdr:to>
      <xdr:col>36</xdr:col>
      <xdr:colOff>165100</xdr:colOff>
      <xdr:row>54</xdr:row>
      <xdr:rowOff>10261</xdr:rowOff>
    </xdr:to>
    <xdr:sp macro="" textlink="">
      <xdr:nvSpPr>
        <xdr:cNvPr id="378" name="楕円 377"/>
        <xdr:cNvSpPr/>
      </xdr:nvSpPr>
      <xdr:spPr>
        <a:xfrm>
          <a:off x="6921500" y="91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26788</xdr:rowOff>
    </xdr:from>
    <xdr:ext cx="534377" cy="259045"/>
    <xdr:sp macro="" textlink="">
      <xdr:nvSpPr>
        <xdr:cNvPr id="379" name="テキスト ボックス 378"/>
        <xdr:cNvSpPr txBox="1"/>
      </xdr:nvSpPr>
      <xdr:spPr>
        <a:xfrm>
          <a:off x="6705111" y="89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87396</xdr:rowOff>
    </xdr:from>
    <xdr:to>
      <xdr:col>55</xdr:col>
      <xdr:colOff>0</xdr:colOff>
      <xdr:row>78</xdr:row>
      <xdr:rowOff>115286</xdr:rowOff>
    </xdr:to>
    <xdr:cxnSp macro="">
      <xdr:nvCxnSpPr>
        <xdr:cNvPr id="406" name="直線コネクタ 405"/>
        <xdr:cNvCxnSpPr/>
      </xdr:nvCxnSpPr>
      <xdr:spPr>
        <a:xfrm flipV="1">
          <a:off x="9639300" y="13460496"/>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7"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148501</xdr:rowOff>
    </xdr:from>
    <xdr:to>
      <xdr:col>50</xdr:col>
      <xdr:colOff>114300</xdr:colOff>
      <xdr:row>78</xdr:row>
      <xdr:rowOff>115286</xdr:rowOff>
    </xdr:to>
    <xdr:cxnSp macro="">
      <xdr:nvCxnSpPr>
        <xdr:cNvPr id="409" name="直線コネクタ 408"/>
        <xdr:cNvCxnSpPr/>
      </xdr:nvCxnSpPr>
      <xdr:spPr>
        <a:xfrm>
          <a:off x="8750300" y="13350151"/>
          <a:ext cx="889000" cy="1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1" name="テキスト ボックス 410"/>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129916</xdr:rowOff>
    </xdr:from>
    <xdr:to>
      <xdr:col>45</xdr:col>
      <xdr:colOff>177800</xdr:colOff>
      <xdr:row>77</xdr:row>
      <xdr:rowOff>148501</xdr:rowOff>
    </xdr:to>
    <xdr:cxnSp macro="">
      <xdr:nvCxnSpPr>
        <xdr:cNvPr id="412" name="直線コネクタ 411"/>
        <xdr:cNvCxnSpPr/>
      </xdr:nvCxnSpPr>
      <xdr:spPr>
        <a:xfrm>
          <a:off x="7861300" y="13331566"/>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4" name="テキスト ボックス 413"/>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36596</xdr:rowOff>
    </xdr:from>
    <xdr:to>
      <xdr:col>55</xdr:col>
      <xdr:colOff>50800</xdr:colOff>
      <xdr:row>78</xdr:row>
      <xdr:rowOff>138196</xdr:rowOff>
    </xdr:to>
    <xdr:sp macro="" textlink="">
      <xdr:nvSpPr>
        <xdr:cNvPr id="422" name="楕円 421"/>
        <xdr:cNvSpPr/>
      </xdr:nvSpPr>
      <xdr:spPr>
        <a:xfrm>
          <a:off x="10426700" y="134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122973</xdr:rowOff>
    </xdr:from>
    <xdr:ext cx="469744" cy="259045"/>
    <xdr:sp macro="" textlink="">
      <xdr:nvSpPr>
        <xdr:cNvPr id="423" name="普通建設事業費 （ うち新規整備　）該当値テキスト"/>
        <xdr:cNvSpPr txBox="1"/>
      </xdr:nvSpPr>
      <xdr:spPr>
        <a:xfrm>
          <a:off x="10528300" y="1332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64486</xdr:rowOff>
    </xdr:from>
    <xdr:to>
      <xdr:col>50</xdr:col>
      <xdr:colOff>165100</xdr:colOff>
      <xdr:row>78</xdr:row>
      <xdr:rowOff>166086</xdr:rowOff>
    </xdr:to>
    <xdr:sp macro="" textlink="">
      <xdr:nvSpPr>
        <xdr:cNvPr id="424" name="楕円 423"/>
        <xdr:cNvSpPr/>
      </xdr:nvSpPr>
      <xdr:spPr>
        <a:xfrm>
          <a:off x="9588500" y="134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157213</xdr:rowOff>
    </xdr:from>
    <xdr:ext cx="469744" cy="259045"/>
    <xdr:sp macro="" textlink="">
      <xdr:nvSpPr>
        <xdr:cNvPr id="425" name="テキスト ボックス 424"/>
        <xdr:cNvSpPr txBox="1"/>
      </xdr:nvSpPr>
      <xdr:spPr>
        <a:xfrm>
          <a:off x="9404428" y="1353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97701</xdr:rowOff>
    </xdr:from>
    <xdr:to>
      <xdr:col>46</xdr:col>
      <xdr:colOff>38100</xdr:colOff>
      <xdr:row>78</xdr:row>
      <xdr:rowOff>27851</xdr:rowOff>
    </xdr:to>
    <xdr:sp macro="" textlink="">
      <xdr:nvSpPr>
        <xdr:cNvPr id="426" name="楕円 425"/>
        <xdr:cNvSpPr/>
      </xdr:nvSpPr>
      <xdr:spPr>
        <a:xfrm>
          <a:off x="8699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18978</xdr:rowOff>
    </xdr:from>
    <xdr:ext cx="469744" cy="259045"/>
    <xdr:sp macro="" textlink="">
      <xdr:nvSpPr>
        <xdr:cNvPr id="427" name="テキスト ボックス 426"/>
        <xdr:cNvSpPr txBox="1"/>
      </xdr:nvSpPr>
      <xdr:spPr>
        <a:xfrm>
          <a:off x="8515428" y="1339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79116</xdr:rowOff>
    </xdr:from>
    <xdr:to>
      <xdr:col>41</xdr:col>
      <xdr:colOff>101600</xdr:colOff>
      <xdr:row>78</xdr:row>
      <xdr:rowOff>9266</xdr:rowOff>
    </xdr:to>
    <xdr:sp macro="" textlink="">
      <xdr:nvSpPr>
        <xdr:cNvPr id="428" name="楕円 427"/>
        <xdr:cNvSpPr/>
      </xdr:nvSpPr>
      <xdr:spPr>
        <a:xfrm>
          <a:off x="7810500" y="132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393</xdr:rowOff>
    </xdr:from>
    <xdr:ext cx="469744" cy="259045"/>
    <xdr:sp macro="" textlink="">
      <xdr:nvSpPr>
        <xdr:cNvPr id="429" name="テキスト ボックス 428"/>
        <xdr:cNvSpPr txBox="1"/>
      </xdr:nvSpPr>
      <xdr:spPr>
        <a:xfrm>
          <a:off x="7626428" y="1337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92103</xdr:rowOff>
    </xdr:from>
    <xdr:to>
      <xdr:col>55</xdr:col>
      <xdr:colOff>0</xdr:colOff>
      <xdr:row>94</xdr:row>
      <xdr:rowOff>162021</xdr:rowOff>
    </xdr:to>
    <xdr:cxnSp macro="">
      <xdr:nvCxnSpPr>
        <xdr:cNvPr id="460" name="直線コネクタ 459"/>
        <xdr:cNvCxnSpPr/>
      </xdr:nvCxnSpPr>
      <xdr:spPr>
        <a:xfrm flipV="1">
          <a:off x="9639300" y="15865503"/>
          <a:ext cx="838200" cy="4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123660</xdr:rowOff>
    </xdr:from>
    <xdr:ext cx="534377" cy="259045"/>
    <xdr:sp macro="" textlink="">
      <xdr:nvSpPr>
        <xdr:cNvPr id="461" name="普通建設事業費 （ うち更新整備　）平均値テキスト"/>
        <xdr:cNvSpPr txBox="1"/>
      </xdr:nvSpPr>
      <xdr:spPr>
        <a:xfrm>
          <a:off x="10528300" y="1641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162021</xdr:rowOff>
    </xdr:from>
    <xdr:to>
      <xdr:col>50</xdr:col>
      <xdr:colOff>114300</xdr:colOff>
      <xdr:row>96</xdr:row>
      <xdr:rowOff>28142</xdr:rowOff>
    </xdr:to>
    <xdr:cxnSp macro="">
      <xdr:nvCxnSpPr>
        <xdr:cNvPr id="463" name="直線コネクタ 462"/>
        <xdr:cNvCxnSpPr/>
      </xdr:nvCxnSpPr>
      <xdr:spPr>
        <a:xfrm flipV="1">
          <a:off x="8750300" y="16278321"/>
          <a:ext cx="889000" cy="20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148268</xdr:rowOff>
    </xdr:from>
    <xdr:ext cx="534377" cy="259045"/>
    <xdr:sp macro="" textlink="">
      <xdr:nvSpPr>
        <xdr:cNvPr id="465" name="テキスト ボックス 464"/>
        <xdr:cNvSpPr txBox="1"/>
      </xdr:nvSpPr>
      <xdr:spPr>
        <a:xfrm>
          <a:off x="9372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74679</xdr:rowOff>
    </xdr:from>
    <xdr:to>
      <xdr:col>45</xdr:col>
      <xdr:colOff>177800</xdr:colOff>
      <xdr:row>96</xdr:row>
      <xdr:rowOff>28142</xdr:rowOff>
    </xdr:to>
    <xdr:cxnSp macro="">
      <xdr:nvCxnSpPr>
        <xdr:cNvPr id="466" name="直線コネクタ 465"/>
        <xdr:cNvCxnSpPr/>
      </xdr:nvCxnSpPr>
      <xdr:spPr>
        <a:xfrm>
          <a:off x="7861300" y="16362429"/>
          <a:ext cx="889000" cy="1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68" name="テキスト ボックス 467"/>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41303</xdr:rowOff>
    </xdr:from>
    <xdr:to>
      <xdr:col>55</xdr:col>
      <xdr:colOff>50800</xdr:colOff>
      <xdr:row>92</xdr:row>
      <xdr:rowOff>142903</xdr:rowOff>
    </xdr:to>
    <xdr:sp macro="" textlink="">
      <xdr:nvSpPr>
        <xdr:cNvPr id="476" name="楕円 475"/>
        <xdr:cNvSpPr/>
      </xdr:nvSpPr>
      <xdr:spPr>
        <a:xfrm>
          <a:off x="10426700" y="1581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64180</xdr:rowOff>
    </xdr:from>
    <xdr:ext cx="534377" cy="259045"/>
    <xdr:sp macro="" textlink="">
      <xdr:nvSpPr>
        <xdr:cNvPr id="477" name="普通建設事業費 （ うち更新整備　）該当値テキスト"/>
        <xdr:cNvSpPr txBox="1"/>
      </xdr:nvSpPr>
      <xdr:spPr>
        <a:xfrm>
          <a:off x="10528300" y="1566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111221</xdr:rowOff>
    </xdr:from>
    <xdr:to>
      <xdr:col>50</xdr:col>
      <xdr:colOff>165100</xdr:colOff>
      <xdr:row>95</xdr:row>
      <xdr:rowOff>41371</xdr:rowOff>
    </xdr:to>
    <xdr:sp macro="" textlink="">
      <xdr:nvSpPr>
        <xdr:cNvPr id="478" name="楕円 477"/>
        <xdr:cNvSpPr/>
      </xdr:nvSpPr>
      <xdr:spPr>
        <a:xfrm>
          <a:off x="9588500" y="162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57898</xdr:rowOff>
    </xdr:from>
    <xdr:ext cx="534377" cy="259045"/>
    <xdr:sp macro="" textlink="">
      <xdr:nvSpPr>
        <xdr:cNvPr id="479" name="テキスト ボックス 478"/>
        <xdr:cNvSpPr txBox="1"/>
      </xdr:nvSpPr>
      <xdr:spPr>
        <a:xfrm>
          <a:off x="9372111" y="160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148792</xdr:rowOff>
    </xdr:from>
    <xdr:to>
      <xdr:col>46</xdr:col>
      <xdr:colOff>38100</xdr:colOff>
      <xdr:row>96</xdr:row>
      <xdr:rowOff>78942</xdr:rowOff>
    </xdr:to>
    <xdr:sp macro="" textlink="">
      <xdr:nvSpPr>
        <xdr:cNvPr id="480" name="楕円 479"/>
        <xdr:cNvSpPr/>
      </xdr:nvSpPr>
      <xdr:spPr>
        <a:xfrm>
          <a:off x="8699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95469</xdr:rowOff>
    </xdr:from>
    <xdr:ext cx="534377" cy="259045"/>
    <xdr:sp macro="" textlink="">
      <xdr:nvSpPr>
        <xdr:cNvPr id="481" name="テキスト ボックス 480"/>
        <xdr:cNvSpPr txBox="1"/>
      </xdr:nvSpPr>
      <xdr:spPr>
        <a:xfrm>
          <a:off x="8483111"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23879</xdr:rowOff>
    </xdr:from>
    <xdr:to>
      <xdr:col>41</xdr:col>
      <xdr:colOff>101600</xdr:colOff>
      <xdr:row>95</xdr:row>
      <xdr:rowOff>125479</xdr:rowOff>
    </xdr:to>
    <xdr:sp macro="" textlink="">
      <xdr:nvSpPr>
        <xdr:cNvPr id="482" name="楕円 481"/>
        <xdr:cNvSpPr/>
      </xdr:nvSpPr>
      <xdr:spPr>
        <a:xfrm>
          <a:off x="7810500" y="163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142006</xdr:rowOff>
    </xdr:from>
    <xdr:ext cx="534377" cy="259045"/>
    <xdr:sp macro="" textlink="">
      <xdr:nvSpPr>
        <xdr:cNvPr id="483" name="テキスト ボックス 482"/>
        <xdr:cNvSpPr txBox="1"/>
      </xdr:nvSpPr>
      <xdr:spPr>
        <a:xfrm>
          <a:off x="7594111" y="160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62525</xdr:rowOff>
    </xdr:from>
    <xdr:to>
      <xdr:col>85</xdr:col>
      <xdr:colOff>127000</xdr:colOff>
      <xdr:row>38</xdr:row>
      <xdr:rowOff>74320</xdr:rowOff>
    </xdr:to>
    <xdr:cxnSp macro="">
      <xdr:nvCxnSpPr>
        <xdr:cNvPr id="510" name="直線コネクタ 509"/>
        <xdr:cNvCxnSpPr/>
      </xdr:nvCxnSpPr>
      <xdr:spPr>
        <a:xfrm>
          <a:off x="15481300" y="6577625"/>
          <a:ext cx="8382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62525</xdr:rowOff>
    </xdr:from>
    <xdr:to>
      <xdr:col>81</xdr:col>
      <xdr:colOff>50800</xdr:colOff>
      <xdr:row>38</xdr:row>
      <xdr:rowOff>96724</xdr:rowOff>
    </xdr:to>
    <xdr:cxnSp macro="">
      <xdr:nvCxnSpPr>
        <xdr:cNvPr id="513" name="直線コネクタ 512"/>
        <xdr:cNvCxnSpPr/>
      </xdr:nvCxnSpPr>
      <xdr:spPr>
        <a:xfrm flipV="1">
          <a:off x="14592300" y="6577625"/>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169509</xdr:rowOff>
    </xdr:from>
    <xdr:to>
      <xdr:col>76</xdr:col>
      <xdr:colOff>114300</xdr:colOff>
      <xdr:row>38</xdr:row>
      <xdr:rowOff>96724</xdr:rowOff>
    </xdr:to>
    <xdr:cxnSp macro="">
      <xdr:nvCxnSpPr>
        <xdr:cNvPr id="516" name="直線コネクタ 515"/>
        <xdr:cNvCxnSpPr/>
      </xdr:nvCxnSpPr>
      <xdr:spPr>
        <a:xfrm>
          <a:off x="13703300" y="6341709"/>
          <a:ext cx="889000" cy="2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8" name="テキスト ボックス 517"/>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156159</xdr:rowOff>
    </xdr:from>
    <xdr:to>
      <xdr:col>71</xdr:col>
      <xdr:colOff>177800</xdr:colOff>
      <xdr:row>36</xdr:row>
      <xdr:rowOff>169509</xdr:rowOff>
    </xdr:to>
    <xdr:cxnSp macro="">
      <xdr:nvCxnSpPr>
        <xdr:cNvPr id="519" name="直線コネクタ 518"/>
        <xdr:cNvCxnSpPr/>
      </xdr:nvCxnSpPr>
      <xdr:spPr>
        <a:xfrm>
          <a:off x="12814300" y="6328359"/>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1" name="テキスト ボックス 520"/>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3" name="テキスト ボックス 522"/>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23520</xdr:rowOff>
    </xdr:from>
    <xdr:to>
      <xdr:col>85</xdr:col>
      <xdr:colOff>177800</xdr:colOff>
      <xdr:row>38</xdr:row>
      <xdr:rowOff>125120</xdr:rowOff>
    </xdr:to>
    <xdr:sp macro="" textlink="">
      <xdr:nvSpPr>
        <xdr:cNvPr id="529" name="楕円 528"/>
        <xdr:cNvSpPr/>
      </xdr:nvSpPr>
      <xdr:spPr>
        <a:xfrm>
          <a:off x="162687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109897</xdr:rowOff>
    </xdr:from>
    <xdr:ext cx="378565" cy="259045"/>
    <xdr:sp macro="" textlink="">
      <xdr:nvSpPr>
        <xdr:cNvPr id="530" name="災害復旧事業費該当値テキスト"/>
        <xdr:cNvSpPr txBox="1"/>
      </xdr:nvSpPr>
      <xdr:spPr>
        <a:xfrm>
          <a:off x="16370300" y="6453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11725</xdr:rowOff>
    </xdr:from>
    <xdr:to>
      <xdr:col>81</xdr:col>
      <xdr:colOff>101600</xdr:colOff>
      <xdr:row>38</xdr:row>
      <xdr:rowOff>113325</xdr:rowOff>
    </xdr:to>
    <xdr:sp macro="" textlink="">
      <xdr:nvSpPr>
        <xdr:cNvPr id="531" name="楕円 530"/>
        <xdr:cNvSpPr/>
      </xdr:nvSpPr>
      <xdr:spPr>
        <a:xfrm>
          <a:off x="15430500" y="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104452</xdr:rowOff>
    </xdr:from>
    <xdr:ext cx="378565" cy="259045"/>
    <xdr:sp macro="" textlink="">
      <xdr:nvSpPr>
        <xdr:cNvPr id="532" name="テキスト ボックス 531"/>
        <xdr:cNvSpPr txBox="1"/>
      </xdr:nvSpPr>
      <xdr:spPr>
        <a:xfrm>
          <a:off x="15292017" y="661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45924</xdr:rowOff>
    </xdr:from>
    <xdr:to>
      <xdr:col>76</xdr:col>
      <xdr:colOff>165100</xdr:colOff>
      <xdr:row>38</xdr:row>
      <xdr:rowOff>147524</xdr:rowOff>
    </xdr:to>
    <xdr:sp macro="" textlink="">
      <xdr:nvSpPr>
        <xdr:cNvPr id="533" name="楕円 532"/>
        <xdr:cNvSpPr/>
      </xdr:nvSpPr>
      <xdr:spPr>
        <a:xfrm>
          <a:off x="14541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138651</xdr:rowOff>
    </xdr:from>
    <xdr:ext cx="378565" cy="259045"/>
    <xdr:sp macro="" textlink="">
      <xdr:nvSpPr>
        <xdr:cNvPr id="534" name="テキスト ボックス 533"/>
        <xdr:cNvSpPr txBox="1"/>
      </xdr:nvSpPr>
      <xdr:spPr>
        <a:xfrm>
          <a:off x="14403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118709</xdr:rowOff>
    </xdr:from>
    <xdr:to>
      <xdr:col>72</xdr:col>
      <xdr:colOff>38100</xdr:colOff>
      <xdr:row>37</xdr:row>
      <xdr:rowOff>48859</xdr:rowOff>
    </xdr:to>
    <xdr:sp macro="" textlink="">
      <xdr:nvSpPr>
        <xdr:cNvPr id="535" name="楕円 534"/>
        <xdr:cNvSpPr/>
      </xdr:nvSpPr>
      <xdr:spPr>
        <a:xfrm>
          <a:off x="13652500" y="62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65386</xdr:rowOff>
    </xdr:from>
    <xdr:ext cx="469744" cy="259045"/>
    <xdr:sp macro="" textlink="">
      <xdr:nvSpPr>
        <xdr:cNvPr id="536" name="テキスト ボックス 535"/>
        <xdr:cNvSpPr txBox="1"/>
      </xdr:nvSpPr>
      <xdr:spPr>
        <a:xfrm>
          <a:off x="13468428" y="606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105359</xdr:rowOff>
    </xdr:from>
    <xdr:to>
      <xdr:col>67</xdr:col>
      <xdr:colOff>101600</xdr:colOff>
      <xdr:row>37</xdr:row>
      <xdr:rowOff>35509</xdr:rowOff>
    </xdr:to>
    <xdr:sp macro="" textlink="">
      <xdr:nvSpPr>
        <xdr:cNvPr id="537" name="楕円 536"/>
        <xdr:cNvSpPr/>
      </xdr:nvSpPr>
      <xdr:spPr>
        <a:xfrm>
          <a:off x="12763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52036</xdr:rowOff>
    </xdr:from>
    <xdr:ext cx="469744" cy="259045"/>
    <xdr:sp macro="" textlink="">
      <xdr:nvSpPr>
        <xdr:cNvPr id="538" name="テキスト ボックス 537"/>
        <xdr:cNvSpPr txBox="1"/>
      </xdr:nvSpPr>
      <xdr:spPr>
        <a:xfrm>
          <a:off x="1257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113319</xdr:rowOff>
    </xdr:from>
    <xdr:to>
      <xdr:col>85</xdr:col>
      <xdr:colOff>127000</xdr:colOff>
      <xdr:row>72</xdr:row>
      <xdr:rowOff>117297</xdr:rowOff>
    </xdr:to>
    <xdr:cxnSp macro="">
      <xdr:nvCxnSpPr>
        <xdr:cNvPr id="615" name="直線コネクタ 614"/>
        <xdr:cNvCxnSpPr/>
      </xdr:nvCxnSpPr>
      <xdr:spPr>
        <a:xfrm flipV="1">
          <a:off x="15481300" y="12457719"/>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168483</xdr:rowOff>
    </xdr:from>
    <xdr:ext cx="534377" cy="259045"/>
    <xdr:sp macro="" textlink="">
      <xdr:nvSpPr>
        <xdr:cNvPr id="616" name="公債費平均値テキスト"/>
        <xdr:cNvSpPr txBox="1"/>
      </xdr:nvSpPr>
      <xdr:spPr>
        <a:xfrm>
          <a:off x="16370300" y="1285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67576</xdr:rowOff>
    </xdr:from>
    <xdr:to>
      <xdr:col>81</xdr:col>
      <xdr:colOff>50800</xdr:colOff>
      <xdr:row>72</xdr:row>
      <xdr:rowOff>117297</xdr:rowOff>
    </xdr:to>
    <xdr:cxnSp macro="">
      <xdr:nvCxnSpPr>
        <xdr:cNvPr id="618" name="直線コネクタ 617"/>
        <xdr:cNvCxnSpPr/>
      </xdr:nvCxnSpPr>
      <xdr:spPr>
        <a:xfrm>
          <a:off x="14592300" y="1241197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114968</xdr:rowOff>
    </xdr:from>
    <xdr:ext cx="534377" cy="259045"/>
    <xdr:sp macro="" textlink="">
      <xdr:nvSpPr>
        <xdr:cNvPr id="620" name="テキスト ボックス 619"/>
        <xdr:cNvSpPr txBox="1"/>
      </xdr:nvSpPr>
      <xdr:spPr>
        <a:xfrm>
          <a:off x="15214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62982</xdr:rowOff>
    </xdr:from>
    <xdr:to>
      <xdr:col>76</xdr:col>
      <xdr:colOff>114300</xdr:colOff>
      <xdr:row>72</xdr:row>
      <xdr:rowOff>67576</xdr:rowOff>
    </xdr:to>
    <xdr:cxnSp macro="">
      <xdr:nvCxnSpPr>
        <xdr:cNvPr id="621" name="直線コネクタ 620"/>
        <xdr:cNvCxnSpPr/>
      </xdr:nvCxnSpPr>
      <xdr:spPr>
        <a:xfrm>
          <a:off x="13703300" y="1240738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3" name="テキスト ボックス 622"/>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62982</xdr:rowOff>
    </xdr:from>
    <xdr:to>
      <xdr:col>71</xdr:col>
      <xdr:colOff>177800</xdr:colOff>
      <xdr:row>73</xdr:row>
      <xdr:rowOff>7638</xdr:rowOff>
    </xdr:to>
    <xdr:cxnSp macro="">
      <xdr:nvCxnSpPr>
        <xdr:cNvPr id="624" name="直線コネクタ 623"/>
        <xdr:cNvCxnSpPr/>
      </xdr:nvCxnSpPr>
      <xdr:spPr>
        <a:xfrm flipV="1">
          <a:off x="12814300" y="12407382"/>
          <a:ext cx="889000" cy="1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62519</xdr:rowOff>
    </xdr:from>
    <xdr:to>
      <xdr:col>85</xdr:col>
      <xdr:colOff>177800</xdr:colOff>
      <xdr:row>72</xdr:row>
      <xdr:rowOff>164119</xdr:rowOff>
    </xdr:to>
    <xdr:sp macro="" textlink="">
      <xdr:nvSpPr>
        <xdr:cNvPr id="634" name="楕円 633"/>
        <xdr:cNvSpPr/>
      </xdr:nvSpPr>
      <xdr:spPr>
        <a:xfrm>
          <a:off x="16268700" y="124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85396</xdr:rowOff>
    </xdr:from>
    <xdr:ext cx="534377" cy="259045"/>
    <xdr:sp macro="" textlink="">
      <xdr:nvSpPr>
        <xdr:cNvPr id="635" name="公債費該当値テキスト"/>
        <xdr:cNvSpPr txBox="1"/>
      </xdr:nvSpPr>
      <xdr:spPr>
        <a:xfrm>
          <a:off x="16370300" y="122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66497</xdr:rowOff>
    </xdr:from>
    <xdr:to>
      <xdr:col>81</xdr:col>
      <xdr:colOff>101600</xdr:colOff>
      <xdr:row>72</xdr:row>
      <xdr:rowOff>168097</xdr:rowOff>
    </xdr:to>
    <xdr:sp macro="" textlink="">
      <xdr:nvSpPr>
        <xdr:cNvPr id="636" name="楕円 635"/>
        <xdr:cNvSpPr/>
      </xdr:nvSpPr>
      <xdr:spPr>
        <a:xfrm>
          <a:off x="15430500" y="124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13174</xdr:rowOff>
    </xdr:from>
    <xdr:ext cx="534377" cy="259045"/>
    <xdr:sp macro="" textlink="">
      <xdr:nvSpPr>
        <xdr:cNvPr id="637" name="テキスト ボックス 636"/>
        <xdr:cNvSpPr txBox="1"/>
      </xdr:nvSpPr>
      <xdr:spPr>
        <a:xfrm>
          <a:off x="15214111" y="121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16776</xdr:rowOff>
    </xdr:from>
    <xdr:to>
      <xdr:col>76</xdr:col>
      <xdr:colOff>165100</xdr:colOff>
      <xdr:row>72</xdr:row>
      <xdr:rowOff>118376</xdr:rowOff>
    </xdr:to>
    <xdr:sp macro="" textlink="">
      <xdr:nvSpPr>
        <xdr:cNvPr id="638" name="楕円 637"/>
        <xdr:cNvSpPr/>
      </xdr:nvSpPr>
      <xdr:spPr>
        <a:xfrm>
          <a:off x="14541500" y="1236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134903</xdr:rowOff>
    </xdr:from>
    <xdr:ext cx="534377" cy="259045"/>
    <xdr:sp macro="" textlink="">
      <xdr:nvSpPr>
        <xdr:cNvPr id="639" name="テキスト ボックス 638"/>
        <xdr:cNvSpPr txBox="1"/>
      </xdr:nvSpPr>
      <xdr:spPr>
        <a:xfrm>
          <a:off x="14325111" y="121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12182</xdr:rowOff>
    </xdr:from>
    <xdr:to>
      <xdr:col>72</xdr:col>
      <xdr:colOff>38100</xdr:colOff>
      <xdr:row>72</xdr:row>
      <xdr:rowOff>113782</xdr:rowOff>
    </xdr:to>
    <xdr:sp macro="" textlink="">
      <xdr:nvSpPr>
        <xdr:cNvPr id="640" name="楕円 639"/>
        <xdr:cNvSpPr/>
      </xdr:nvSpPr>
      <xdr:spPr>
        <a:xfrm>
          <a:off x="13652500" y="123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130309</xdr:rowOff>
    </xdr:from>
    <xdr:ext cx="534377" cy="259045"/>
    <xdr:sp macro="" textlink="">
      <xdr:nvSpPr>
        <xdr:cNvPr id="641" name="テキスト ボックス 640"/>
        <xdr:cNvSpPr txBox="1"/>
      </xdr:nvSpPr>
      <xdr:spPr>
        <a:xfrm>
          <a:off x="13436111" y="121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128288</xdr:rowOff>
    </xdr:from>
    <xdr:to>
      <xdr:col>67</xdr:col>
      <xdr:colOff>101600</xdr:colOff>
      <xdr:row>73</xdr:row>
      <xdr:rowOff>58438</xdr:rowOff>
    </xdr:to>
    <xdr:sp macro="" textlink="">
      <xdr:nvSpPr>
        <xdr:cNvPr id="642" name="楕円 641"/>
        <xdr:cNvSpPr/>
      </xdr:nvSpPr>
      <xdr:spPr>
        <a:xfrm>
          <a:off x="12763500" y="12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74965</xdr:rowOff>
    </xdr:from>
    <xdr:ext cx="534377" cy="259045"/>
    <xdr:sp macro="" textlink="">
      <xdr:nvSpPr>
        <xdr:cNvPr id="643" name="テキスト ボックス 642"/>
        <xdr:cNvSpPr txBox="1"/>
      </xdr:nvSpPr>
      <xdr:spPr>
        <a:xfrm>
          <a:off x="12547111" y="122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169038</xdr:rowOff>
    </xdr:from>
    <xdr:to>
      <xdr:col>85</xdr:col>
      <xdr:colOff>127000</xdr:colOff>
      <xdr:row>96</xdr:row>
      <xdr:rowOff>98628</xdr:rowOff>
    </xdr:to>
    <xdr:cxnSp macro="">
      <xdr:nvCxnSpPr>
        <xdr:cNvPr id="672" name="直線コネクタ 671"/>
        <xdr:cNvCxnSpPr/>
      </xdr:nvCxnSpPr>
      <xdr:spPr>
        <a:xfrm>
          <a:off x="15481300" y="16456788"/>
          <a:ext cx="838200" cy="10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73" name="積立金平均値テキスト"/>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169038</xdr:rowOff>
    </xdr:from>
    <xdr:to>
      <xdr:col>81</xdr:col>
      <xdr:colOff>50800</xdr:colOff>
      <xdr:row>96</xdr:row>
      <xdr:rowOff>2960</xdr:rowOff>
    </xdr:to>
    <xdr:cxnSp macro="">
      <xdr:nvCxnSpPr>
        <xdr:cNvPr id="675" name="直線コネクタ 674"/>
        <xdr:cNvCxnSpPr/>
      </xdr:nvCxnSpPr>
      <xdr:spPr>
        <a:xfrm flipV="1">
          <a:off x="14592300" y="16456788"/>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7" name="テキスト ボックス 676"/>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2960</xdr:rowOff>
    </xdr:from>
    <xdr:to>
      <xdr:col>76</xdr:col>
      <xdr:colOff>114300</xdr:colOff>
      <xdr:row>96</xdr:row>
      <xdr:rowOff>6807</xdr:rowOff>
    </xdr:to>
    <xdr:cxnSp macro="">
      <xdr:nvCxnSpPr>
        <xdr:cNvPr id="678" name="直線コネクタ 677"/>
        <xdr:cNvCxnSpPr/>
      </xdr:nvCxnSpPr>
      <xdr:spPr>
        <a:xfrm flipV="1">
          <a:off x="13703300" y="16462160"/>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130442</xdr:rowOff>
    </xdr:from>
    <xdr:to>
      <xdr:col>71</xdr:col>
      <xdr:colOff>177800</xdr:colOff>
      <xdr:row>96</xdr:row>
      <xdr:rowOff>6807</xdr:rowOff>
    </xdr:to>
    <xdr:cxnSp macro="">
      <xdr:nvCxnSpPr>
        <xdr:cNvPr id="681" name="直線コネクタ 680"/>
        <xdr:cNvCxnSpPr/>
      </xdr:nvCxnSpPr>
      <xdr:spPr>
        <a:xfrm>
          <a:off x="12814300" y="16246742"/>
          <a:ext cx="889000" cy="2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5" name="テキスト ボックス 684"/>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47828</xdr:rowOff>
    </xdr:from>
    <xdr:to>
      <xdr:col>85</xdr:col>
      <xdr:colOff>177800</xdr:colOff>
      <xdr:row>96</xdr:row>
      <xdr:rowOff>149428</xdr:rowOff>
    </xdr:to>
    <xdr:sp macro="" textlink="">
      <xdr:nvSpPr>
        <xdr:cNvPr id="691" name="楕円 690"/>
        <xdr:cNvSpPr/>
      </xdr:nvSpPr>
      <xdr:spPr>
        <a:xfrm>
          <a:off x="16268700" y="165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26255</xdr:rowOff>
    </xdr:from>
    <xdr:ext cx="534377" cy="259045"/>
    <xdr:sp macro="" textlink="">
      <xdr:nvSpPr>
        <xdr:cNvPr id="692" name="積立金該当値テキスト"/>
        <xdr:cNvSpPr txBox="1"/>
      </xdr:nvSpPr>
      <xdr:spPr>
        <a:xfrm>
          <a:off x="16370300" y="164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118238</xdr:rowOff>
    </xdr:from>
    <xdr:to>
      <xdr:col>81</xdr:col>
      <xdr:colOff>101600</xdr:colOff>
      <xdr:row>96</xdr:row>
      <xdr:rowOff>48388</xdr:rowOff>
    </xdr:to>
    <xdr:sp macro="" textlink="">
      <xdr:nvSpPr>
        <xdr:cNvPr id="693" name="楕円 692"/>
        <xdr:cNvSpPr/>
      </xdr:nvSpPr>
      <xdr:spPr>
        <a:xfrm>
          <a:off x="154305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39515</xdr:rowOff>
    </xdr:from>
    <xdr:ext cx="534377" cy="259045"/>
    <xdr:sp macro="" textlink="">
      <xdr:nvSpPr>
        <xdr:cNvPr id="694" name="テキスト ボックス 693"/>
        <xdr:cNvSpPr txBox="1"/>
      </xdr:nvSpPr>
      <xdr:spPr>
        <a:xfrm>
          <a:off x="15214111" y="164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123610</xdr:rowOff>
    </xdr:from>
    <xdr:to>
      <xdr:col>76</xdr:col>
      <xdr:colOff>165100</xdr:colOff>
      <xdr:row>96</xdr:row>
      <xdr:rowOff>53760</xdr:rowOff>
    </xdr:to>
    <xdr:sp macro="" textlink="">
      <xdr:nvSpPr>
        <xdr:cNvPr id="695" name="楕円 694"/>
        <xdr:cNvSpPr/>
      </xdr:nvSpPr>
      <xdr:spPr>
        <a:xfrm>
          <a:off x="14541500" y="164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70287</xdr:rowOff>
    </xdr:from>
    <xdr:ext cx="534377" cy="259045"/>
    <xdr:sp macro="" textlink="">
      <xdr:nvSpPr>
        <xdr:cNvPr id="696" name="テキスト ボックス 695"/>
        <xdr:cNvSpPr txBox="1"/>
      </xdr:nvSpPr>
      <xdr:spPr>
        <a:xfrm>
          <a:off x="14325111" y="161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127457</xdr:rowOff>
    </xdr:from>
    <xdr:to>
      <xdr:col>72</xdr:col>
      <xdr:colOff>38100</xdr:colOff>
      <xdr:row>96</xdr:row>
      <xdr:rowOff>57607</xdr:rowOff>
    </xdr:to>
    <xdr:sp macro="" textlink="">
      <xdr:nvSpPr>
        <xdr:cNvPr id="697" name="楕円 696"/>
        <xdr:cNvSpPr/>
      </xdr:nvSpPr>
      <xdr:spPr>
        <a:xfrm>
          <a:off x="13652500" y="164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74134</xdr:rowOff>
    </xdr:from>
    <xdr:ext cx="534377" cy="259045"/>
    <xdr:sp macro="" textlink="">
      <xdr:nvSpPr>
        <xdr:cNvPr id="698" name="テキスト ボックス 697"/>
        <xdr:cNvSpPr txBox="1"/>
      </xdr:nvSpPr>
      <xdr:spPr>
        <a:xfrm>
          <a:off x="13436111" y="1619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79642</xdr:rowOff>
    </xdr:from>
    <xdr:to>
      <xdr:col>67</xdr:col>
      <xdr:colOff>101600</xdr:colOff>
      <xdr:row>95</xdr:row>
      <xdr:rowOff>9792</xdr:rowOff>
    </xdr:to>
    <xdr:sp macro="" textlink="">
      <xdr:nvSpPr>
        <xdr:cNvPr id="699" name="楕円 698"/>
        <xdr:cNvSpPr/>
      </xdr:nvSpPr>
      <xdr:spPr>
        <a:xfrm>
          <a:off x="12763500" y="161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26319</xdr:rowOff>
    </xdr:from>
    <xdr:ext cx="534377" cy="259045"/>
    <xdr:sp macro="" textlink="">
      <xdr:nvSpPr>
        <xdr:cNvPr id="700" name="テキスト ボックス 699"/>
        <xdr:cNvSpPr txBox="1"/>
      </xdr:nvSpPr>
      <xdr:spPr>
        <a:xfrm>
          <a:off x="12547111" y="159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113030</xdr:rowOff>
    </xdr:from>
    <xdr:to>
      <xdr:col>116</xdr:col>
      <xdr:colOff>62864</xdr:colOff>
      <xdr:row>39</xdr:row>
      <xdr:rowOff>98878</xdr:rowOff>
    </xdr:to>
    <xdr:cxnSp macro="">
      <xdr:nvCxnSpPr>
        <xdr:cNvPr id="726" name="直線コネクタ 725"/>
        <xdr:cNvCxnSpPr/>
      </xdr:nvCxnSpPr>
      <xdr:spPr>
        <a:xfrm flipV="1">
          <a:off x="22159595" y="5599430"/>
          <a:ext cx="1269" cy="1185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59707</xdr:rowOff>
    </xdr:from>
    <xdr:ext cx="534377" cy="259045"/>
    <xdr:sp macro="" textlink="">
      <xdr:nvSpPr>
        <xdr:cNvPr id="729" name="投資及び出資金最大値テキスト"/>
        <xdr:cNvSpPr txBox="1"/>
      </xdr:nvSpPr>
      <xdr:spPr>
        <a:xfrm>
          <a:off x="22212300" y="53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113030</xdr:rowOff>
    </xdr:from>
    <xdr:to>
      <xdr:col>116</xdr:col>
      <xdr:colOff>152400</xdr:colOff>
      <xdr:row>32</xdr:row>
      <xdr:rowOff>113030</xdr:rowOff>
    </xdr:to>
    <xdr:cxnSp macro="">
      <xdr:nvCxnSpPr>
        <xdr:cNvPr id="730" name="直線コネクタ 729"/>
        <xdr:cNvCxnSpPr/>
      </xdr:nvCxnSpPr>
      <xdr:spPr>
        <a:xfrm>
          <a:off x="22072600" y="559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113030</xdr:rowOff>
    </xdr:from>
    <xdr:to>
      <xdr:col>116</xdr:col>
      <xdr:colOff>63500</xdr:colOff>
      <xdr:row>33</xdr:row>
      <xdr:rowOff>96919</xdr:rowOff>
    </xdr:to>
    <xdr:cxnSp macro="">
      <xdr:nvCxnSpPr>
        <xdr:cNvPr id="731" name="直線コネクタ 730"/>
        <xdr:cNvCxnSpPr/>
      </xdr:nvCxnSpPr>
      <xdr:spPr>
        <a:xfrm flipV="1">
          <a:off x="21323300" y="5599430"/>
          <a:ext cx="8382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26723</xdr:rowOff>
    </xdr:from>
    <xdr:ext cx="469744" cy="259045"/>
    <xdr:sp macro="" textlink="">
      <xdr:nvSpPr>
        <xdr:cNvPr id="732" name="投資及び出資金平均値テキスト"/>
        <xdr:cNvSpPr txBox="1"/>
      </xdr:nvSpPr>
      <xdr:spPr>
        <a:xfrm>
          <a:off x="22212300" y="65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48296</xdr:rowOff>
    </xdr:from>
    <xdr:to>
      <xdr:col>116</xdr:col>
      <xdr:colOff>114300</xdr:colOff>
      <xdr:row>38</xdr:row>
      <xdr:rowOff>149896</xdr:rowOff>
    </xdr:to>
    <xdr:sp macro="" textlink="">
      <xdr:nvSpPr>
        <xdr:cNvPr id="733" name="フローチャート: 判断 732"/>
        <xdr:cNvSpPr/>
      </xdr:nvSpPr>
      <xdr:spPr>
        <a:xfrm>
          <a:off x="221107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30625</xdr:rowOff>
    </xdr:from>
    <xdr:to>
      <xdr:col>111</xdr:col>
      <xdr:colOff>177800</xdr:colOff>
      <xdr:row>33</xdr:row>
      <xdr:rowOff>96919</xdr:rowOff>
    </xdr:to>
    <xdr:cxnSp macro="">
      <xdr:nvCxnSpPr>
        <xdr:cNvPr id="734" name="直線コネクタ 733"/>
        <xdr:cNvCxnSpPr/>
      </xdr:nvCxnSpPr>
      <xdr:spPr>
        <a:xfrm>
          <a:off x="20434300" y="5174125"/>
          <a:ext cx="889000" cy="58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63427</xdr:rowOff>
    </xdr:from>
    <xdr:to>
      <xdr:col>112</xdr:col>
      <xdr:colOff>38100</xdr:colOff>
      <xdr:row>38</xdr:row>
      <xdr:rowOff>165027</xdr:rowOff>
    </xdr:to>
    <xdr:sp macro="" textlink="">
      <xdr:nvSpPr>
        <xdr:cNvPr id="735" name="フローチャート: 判断 734"/>
        <xdr:cNvSpPr/>
      </xdr:nvSpPr>
      <xdr:spPr>
        <a:xfrm>
          <a:off x="21272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156154</xdr:rowOff>
    </xdr:from>
    <xdr:ext cx="469744" cy="259045"/>
    <xdr:sp macro="" textlink="">
      <xdr:nvSpPr>
        <xdr:cNvPr id="736" name="テキスト ボックス 735"/>
        <xdr:cNvSpPr txBox="1"/>
      </xdr:nvSpPr>
      <xdr:spPr>
        <a:xfrm>
          <a:off x="21088428"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30625</xdr:rowOff>
    </xdr:from>
    <xdr:to>
      <xdr:col>107</xdr:col>
      <xdr:colOff>50800</xdr:colOff>
      <xdr:row>39</xdr:row>
      <xdr:rowOff>67528</xdr:rowOff>
    </xdr:to>
    <xdr:cxnSp macro="">
      <xdr:nvCxnSpPr>
        <xdr:cNvPr id="737" name="直線コネクタ 736"/>
        <xdr:cNvCxnSpPr/>
      </xdr:nvCxnSpPr>
      <xdr:spPr>
        <a:xfrm flipV="1">
          <a:off x="19545300" y="5174125"/>
          <a:ext cx="889000" cy="15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111542</xdr:rowOff>
    </xdr:from>
    <xdr:to>
      <xdr:col>107</xdr:col>
      <xdr:colOff>101600</xdr:colOff>
      <xdr:row>39</xdr:row>
      <xdr:rowOff>41692</xdr:rowOff>
    </xdr:to>
    <xdr:sp macro="" textlink="">
      <xdr:nvSpPr>
        <xdr:cNvPr id="738" name="フローチャート: 判断 737"/>
        <xdr:cNvSpPr/>
      </xdr:nvSpPr>
      <xdr:spPr>
        <a:xfrm>
          <a:off x="20383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32819</xdr:rowOff>
    </xdr:from>
    <xdr:ext cx="378565" cy="259045"/>
    <xdr:sp macro="" textlink="">
      <xdr:nvSpPr>
        <xdr:cNvPr id="739" name="テキスト ボックス 738"/>
        <xdr:cNvSpPr txBox="1"/>
      </xdr:nvSpPr>
      <xdr:spPr>
        <a:xfrm>
          <a:off x="20245017" y="671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42708</xdr:rowOff>
    </xdr:from>
    <xdr:to>
      <xdr:col>102</xdr:col>
      <xdr:colOff>114300</xdr:colOff>
      <xdr:row>39</xdr:row>
      <xdr:rowOff>67528</xdr:rowOff>
    </xdr:to>
    <xdr:cxnSp macro="">
      <xdr:nvCxnSpPr>
        <xdr:cNvPr id="740" name="直線コネクタ 739"/>
        <xdr:cNvCxnSpPr/>
      </xdr:nvCxnSpPr>
      <xdr:spPr>
        <a:xfrm>
          <a:off x="18656300" y="6214908"/>
          <a:ext cx="889000" cy="5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1" name="フローチャート: 判断 740"/>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2" name="テキスト ボックス 741"/>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3" name="フローチャート: 判断 742"/>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149405</xdr:rowOff>
    </xdr:from>
    <xdr:ext cx="469744" cy="259045"/>
    <xdr:sp macro="" textlink="">
      <xdr:nvSpPr>
        <xdr:cNvPr id="744" name="テキスト ボックス 743"/>
        <xdr:cNvSpPr txBox="1"/>
      </xdr:nvSpPr>
      <xdr:spPr>
        <a:xfrm>
          <a:off x="18421428" y="66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62230</xdr:rowOff>
    </xdr:from>
    <xdr:to>
      <xdr:col>116</xdr:col>
      <xdr:colOff>114300</xdr:colOff>
      <xdr:row>32</xdr:row>
      <xdr:rowOff>163830</xdr:rowOff>
    </xdr:to>
    <xdr:sp macro="" textlink="">
      <xdr:nvSpPr>
        <xdr:cNvPr id="750" name="楕円 749"/>
        <xdr:cNvSpPr/>
      </xdr:nvSpPr>
      <xdr:spPr>
        <a:xfrm>
          <a:off x="221107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15257</xdr:rowOff>
    </xdr:from>
    <xdr:ext cx="534377" cy="259045"/>
    <xdr:sp macro="" textlink="">
      <xdr:nvSpPr>
        <xdr:cNvPr id="751" name="投資及び出資金該当値テキスト"/>
        <xdr:cNvSpPr txBox="1"/>
      </xdr:nvSpPr>
      <xdr:spPr>
        <a:xfrm>
          <a:off x="22212300" y="550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46119</xdr:rowOff>
    </xdr:from>
    <xdr:to>
      <xdr:col>112</xdr:col>
      <xdr:colOff>38100</xdr:colOff>
      <xdr:row>33</xdr:row>
      <xdr:rowOff>147719</xdr:rowOff>
    </xdr:to>
    <xdr:sp macro="" textlink="">
      <xdr:nvSpPr>
        <xdr:cNvPr id="752" name="楕円 751"/>
        <xdr:cNvSpPr/>
      </xdr:nvSpPr>
      <xdr:spPr>
        <a:xfrm>
          <a:off x="21272500" y="57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164246</xdr:rowOff>
    </xdr:from>
    <xdr:ext cx="469744" cy="259045"/>
    <xdr:sp macro="" textlink="">
      <xdr:nvSpPr>
        <xdr:cNvPr id="753" name="テキスト ボックス 752"/>
        <xdr:cNvSpPr txBox="1"/>
      </xdr:nvSpPr>
      <xdr:spPr>
        <a:xfrm>
          <a:off x="21088428" y="54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151275</xdr:rowOff>
    </xdr:from>
    <xdr:to>
      <xdr:col>107</xdr:col>
      <xdr:colOff>101600</xdr:colOff>
      <xdr:row>30</xdr:row>
      <xdr:rowOff>81425</xdr:rowOff>
    </xdr:to>
    <xdr:sp macro="" textlink="">
      <xdr:nvSpPr>
        <xdr:cNvPr id="754" name="楕円 753"/>
        <xdr:cNvSpPr/>
      </xdr:nvSpPr>
      <xdr:spPr>
        <a:xfrm>
          <a:off x="20383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97952</xdr:rowOff>
    </xdr:from>
    <xdr:ext cx="534377" cy="259045"/>
    <xdr:sp macro="" textlink="">
      <xdr:nvSpPr>
        <xdr:cNvPr id="755" name="テキスト ボックス 754"/>
        <xdr:cNvSpPr txBox="1"/>
      </xdr:nvSpPr>
      <xdr:spPr>
        <a:xfrm>
          <a:off x="20167111" y="48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16728</xdr:rowOff>
    </xdr:from>
    <xdr:to>
      <xdr:col>102</xdr:col>
      <xdr:colOff>165100</xdr:colOff>
      <xdr:row>39</xdr:row>
      <xdr:rowOff>118328</xdr:rowOff>
    </xdr:to>
    <xdr:sp macro="" textlink="">
      <xdr:nvSpPr>
        <xdr:cNvPr id="756" name="楕円 755"/>
        <xdr:cNvSpPr/>
      </xdr:nvSpPr>
      <xdr:spPr>
        <a:xfrm>
          <a:off x="19494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109455</xdr:rowOff>
    </xdr:from>
    <xdr:ext cx="378565" cy="259045"/>
    <xdr:sp macro="" textlink="">
      <xdr:nvSpPr>
        <xdr:cNvPr id="757" name="テキスト ボックス 756"/>
        <xdr:cNvSpPr txBox="1"/>
      </xdr:nvSpPr>
      <xdr:spPr>
        <a:xfrm>
          <a:off x="19356017" y="679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163358</xdr:rowOff>
    </xdr:from>
    <xdr:to>
      <xdr:col>98</xdr:col>
      <xdr:colOff>38100</xdr:colOff>
      <xdr:row>36</xdr:row>
      <xdr:rowOff>93508</xdr:rowOff>
    </xdr:to>
    <xdr:sp macro="" textlink="">
      <xdr:nvSpPr>
        <xdr:cNvPr id="758" name="楕円 757"/>
        <xdr:cNvSpPr/>
      </xdr:nvSpPr>
      <xdr:spPr>
        <a:xfrm>
          <a:off x="18605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110035</xdr:rowOff>
    </xdr:from>
    <xdr:ext cx="469744" cy="259045"/>
    <xdr:sp macro="" textlink="">
      <xdr:nvSpPr>
        <xdr:cNvPr id="759" name="テキスト ボックス 758"/>
        <xdr:cNvSpPr txBox="1"/>
      </xdr:nvSpPr>
      <xdr:spPr>
        <a:xfrm>
          <a:off x="18421428" y="593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3" name="直線コネクタ 782"/>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4"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5" name="直線コネクタ 784"/>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6"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7" name="直線コネクタ 786"/>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108496</xdr:rowOff>
    </xdr:from>
    <xdr:to>
      <xdr:col>116</xdr:col>
      <xdr:colOff>63500</xdr:colOff>
      <xdr:row>56</xdr:row>
      <xdr:rowOff>150520</xdr:rowOff>
    </xdr:to>
    <xdr:cxnSp macro="">
      <xdr:nvCxnSpPr>
        <xdr:cNvPr id="788" name="直線コネクタ 787"/>
        <xdr:cNvCxnSpPr/>
      </xdr:nvCxnSpPr>
      <xdr:spPr>
        <a:xfrm>
          <a:off x="21323300" y="9709696"/>
          <a:ext cx="8382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72014</xdr:rowOff>
    </xdr:from>
    <xdr:ext cx="469744" cy="259045"/>
    <xdr:sp macro="" textlink="">
      <xdr:nvSpPr>
        <xdr:cNvPr id="789" name="貸付金平均値テキスト"/>
        <xdr:cNvSpPr txBox="1"/>
      </xdr:nvSpPr>
      <xdr:spPr>
        <a:xfrm>
          <a:off x="22212300" y="9844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90" name="フローチャート: 判断 789"/>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101562</xdr:rowOff>
    </xdr:from>
    <xdr:to>
      <xdr:col>111</xdr:col>
      <xdr:colOff>177800</xdr:colOff>
      <xdr:row>56</xdr:row>
      <xdr:rowOff>108496</xdr:rowOff>
    </xdr:to>
    <xdr:cxnSp macro="">
      <xdr:nvCxnSpPr>
        <xdr:cNvPr id="791" name="直線コネクタ 790"/>
        <xdr:cNvCxnSpPr/>
      </xdr:nvCxnSpPr>
      <xdr:spPr>
        <a:xfrm>
          <a:off x="20434300" y="9702762"/>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2" name="フローチャート: 判断 791"/>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16044</xdr:rowOff>
    </xdr:from>
    <xdr:ext cx="469744" cy="259045"/>
    <xdr:sp macro="" textlink="">
      <xdr:nvSpPr>
        <xdr:cNvPr id="793" name="テキスト ボックス 792"/>
        <xdr:cNvSpPr txBox="1"/>
      </xdr:nvSpPr>
      <xdr:spPr>
        <a:xfrm>
          <a:off x="21088428" y="99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101562</xdr:rowOff>
    </xdr:from>
    <xdr:to>
      <xdr:col>107</xdr:col>
      <xdr:colOff>50800</xdr:colOff>
      <xdr:row>56</xdr:row>
      <xdr:rowOff>141262</xdr:rowOff>
    </xdr:to>
    <xdr:cxnSp macro="">
      <xdr:nvCxnSpPr>
        <xdr:cNvPr id="794" name="直線コネクタ 793"/>
        <xdr:cNvCxnSpPr/>
      </xdr:nvCxnSpPr>
      <xdr:spPr>
        <a:xfrm flipV="1">
          <a:off x="19545300" y="9702762"/>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5" name="フローチャート: 判断 794"/>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162806</xdr:rowOff>
    </xdr:from>
    <xdr:ext cx="469744" cy="259045"/>
    <xdr:sp macro="" textlink="">
      <xdr:nvSpPr>
        <xdr:cNvPr id="796" name="テキスト ボックス 795"/>
        <xdr:cNvSpPr txBox="1"/>
      </xdr:nvSpPr>
      <xdr:spPr>
        <a:xfrm>
          <a:off x="20199428"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87617</xdr:rowOff>
    </xdr:from>
    <xdr:to>
      <xdr:col>102</xdr:col>
      <xdr:colOff>114300</xdr:colOff>
      <xdr:row>56</xdr:row>
      <xdr:rowOff>141262</xdr:rowOff>
    </xdr:to>
    <xdr:cxnSp macro="">
      <xdr:nvCxnSpPr>
        <xdr:cNvPr id="797" name="直線コネクタ 796"/>
        <xdr:cNvCxnSpPr/>
      </xdr:nvCxnSpPr>
      <xdr:spPr>
        <a:xfrm>
          <a:off x="18656300" y="9688817"/>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8" name="フローチャート: 判断 797"/>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799" name="テキスト ボックス 798"/>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800" name="フローチャート: 判断 799"/>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801" name="テキスト ボックス 800"/>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99720</xdr:rowOff>
    </xdr:from>
    <xdr:to>
      <xdr:col>116</xdr:col>
      <xdr:colOff>114300</xdr:colOff>
      <xdr:row>57</xdr:row>
      <xdr:rowOff>29870</xdr:rowOff>
    </xdr:to>
    <xdr:sp macro="" textlink="">
      <xdr:nvSpPr>
        <xdr:cNvPr id="807" name="楕円 806"/>
        <xdr:cNvSpPr/>
      </xdr:nvSpPr>
      <xdr:spPr>
        <a:xfrm>
          <a:off x="22110700" y="97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122597</xdr:rowOff>
    </xdr:from>
    <xdr:ext cx="534377" cy="259045"/>
    <xdr:sp macro="" textlink="">
      <xdr:nvSpPr>
        <xdr:cNvPr id="808" name="貸付金該当値テキスト"/>
        <xdr:cNvSpPr txBox="1"/>
      </xdr:nvSpPr>
      <xdr:spPr>
        <a:xfrm>
          <a:off x="22212300" y="95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57696</xdr:rowOff>
    </xdr:from>
    <xdr:to>
      <xdr:col>112</xdr:col>
      <xdr:colOff>38100</xdr:colOff>
      <xdr:row>56</xdr:row>
      <xdr:rowOff>159296</xdr:rowOff>
    </xdr:to>
    <xdr:sp macro="" textlink="">
      <xdr:nvSpPr>
        <xdr:cNvPr id="809" name="楕円 808"/>
        <xdr:cNvSpPr/>
      </xdr:nvSpPr>
      <xdr:spPr>
        <a:xfrm>
          <a:off x="21272500" y="9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4373</xdr:rowOff>
    </xdr:from>
    <xdr:ext cx="534377" cy="259045"/>
    <xdr:sp macro="" textlink="">
      <xdr:nvSpPr>
        <xdr:cNvPr id="810" name="テキスト ボックス 809"/>
        <xdr:cNvSpPr txBox="1"/>
      </xdr:nvSpPr>
      <xdr:spPr>
        <a:xfrm>
          <a:off x="21056111" y="94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50762</xdr:rowOff>
    </xdr:from>
    <xdr:to>
      <xdr:col>107</xdr:col>
      <xdr:colOff>101600</xdr:colOff>
      <xdr:row>56</xdr:row>
      <xdr:rowOff>152362</xdr:rowOff>
    </xdr:to>
    <xdr:sp macro="" textlink="">
      <xdr:nvSpPr>
        <xdr:cNvPr id="811" name="楕円 810"/>
        <xdr:cNvSpPr/>
      </xdr:nvSpPr>
      <xdr:spPr>
        <a:xfrm>
          <a:off x="20383500" y="96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168889</xdr:rowOff>
    </xdr:from>
    <xdr:ext cx="534377" cy="259045"/>
    <xdr:sp macro="" textlink="">
      <xdr:nvSpPr>
        <xdr:cNvPr id="812" name="テキスト ボックス 811"/>
        <xdr:cNvSpPr txBox="1"/>
      </xdr:nvSpPr>
      <xdr:spPr>
        <a:xfrm>
          <a:off x="20167111" y="94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90462</xdr:rowOff>
    </xdr:from>
    <xdr:to>
      <xdr:col>102</xdr:col>
      <xdr:colOff>165100</xdr:colOff>
      <xdr:row>57</xdr:row>
      <xdr:rowOff>20612</xdr:rowOff>
    </xdr:to>
    <xdr:sp macro="" textlink="">
      <xdr:nvSpPr>
        <xdr:cNvPr id="813" name="楕円 812"/>
        <xdr:cNvSpPr/>
      </xdr:nvSpPr>
      <xdr:spPr>
        <a:xfrm>
          <a:off x="19494500" y="96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37139</xdr:rowOff>
    </xdr:from>
    <xdr:ext cx="534377" cy="259045"/>
    <xdr:sp macro="" textlink="">
      <xdr:nvSpPr>
        <xdr:cNvPr id="814" name="テキスト ボックス 813"/>
        <xdr:cNvSpPr txBox="1"/>
      </xdr:nvSpPr>
      <xdr:spPr>
        <a:xfrm>
          <a:off x="19278111" y="94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36817</xdr:rowOff>
    </xdr:from>
    <xdr:to>
      <xdr:col>98</xdr:col>
      <xdr:colOff>38100</xdr:colOff>
      <xdr:row>56</xdr:row>
      <xdr:rowOff>138417</xdr:rowOff>
    </xdr:to>
    <xdr:sp macro="" textlink="">
      <xdr:nvSpPr>
        <xdr:cNvPr id="815" name="楕円 814"/>
        <xdr:cNvSpPr/>
      </xdr:nvSpPr>
      <xdr:spPr>
        <a:xfrm>
          <a:off x="18605500" y="96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154944</xdr:rowOff>
    </xdr:from>
    <xdr:ext cx="534377" cy="259045"/>
    <xdr:sp macro="" textlink="">
      <xdr:nvSpPr>
        <xdr:cNvPr id="816" name="テキスト ボックス 815"/>
        <xdr:cNvSpPr txBox="1"/>
      </xdr:nvSpPr>
      <xdr:spPr>
        <a:xfrm>
          <a:off x="18389111" y="94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9" name="テキスト ボックス 83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3" name="直線コネクタ 842"/>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4"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5" name="直線コネクタ 844"/>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6"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7" name="直線コネクタ 846"/>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38528</xdr:rowOff>
    </xdr:from>
    <xdr:to>
      <xdr:col>116</xdr:col>
      <xdr:colOff>63500</xdr:colOff>
      <xdr:row>75</xdr:row>
      <xdr:rowOff>65862</xdr:rowOff>
    </xdr:to>
    <xdr:cxnSp macro="">
      <xdr:nvCxnSpPr>
        <xdr:cNvPr id="848" name="直線コネクタ 847"/>
        <xdr:cNvCxnSpPr/>
      </xdr:nvCxnSpPr>
      <xdr:spPr>
        <a:xfrm flipV="1">
          <a:off x="21323300" y="12897278"/>
          <a:ext cx="8382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9"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50" name="フローチャート: 判断 849"/>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65862</xdr:rowOff>
    </xdr:from>
    <xdr:to>
      <xdr:col>111</xdr:col>
      <xdr:colOff>177800</xdr:colOff>
      <xdr:row>75</xdr:row>
      <xdr:rowOff>114391</xdr:rowOff>
    </xdr:to>
    <xdr:cxnSp macro="">
      <xdr:nvCxnSpPr>
        <xdr:cNvPr id="851" name="直線コネクタ 850"/>
        <xdr:cNvCxnSpPr/>
      </xdr:nvCxnSpPr>
      <xdr:spPr>
        <a:xfrm flipV="1">
          <a:off x="20434300" y="12924612"/>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2" name="フローチャート: 判断 851"/>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3" name="テキスト ボックス 852"/>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40651</xdr:rowOff>
    </xdr:from>
    <xdr:to>
      <xdr:col>107</xdr:col>
      <xdr:colOff>50800</xdr:colOff>
      <xdr:row>75</xdr:row>
      <xdr:rowOff>114391</xdr:rowOff>
    </xdr:to>
    <xdr:cxnSp macro="">
      <xdr:nvCxnSpPr>
        <xdr:cNvPr id="854" name="直線コネクタ 853"/>
        <xdr:cNvCxnSpPr/>
      </xdr:nvCxnSpPr>
      <xdr:spPr>
        <a:xfrm>
          <a:off x="19545300" y="12385051"/>
          <a:ext cx="889000" cy="58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5" name="フローチャート: 判断 854"/>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6" name="テキスト ボックス 855"/>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40651</xdr:rowOff>
    </xdr:from>
    <xdr:to>
      <xdr:col>102</xdr:col>
      <xdr:colOff>114300</xdr:colOff>
      <xdr:row>72</xdr:row>
      <xdr:rowOff>144794</xdr:rowOff>
    </xdr:to>
    <xdr:cxnSp macro="">
      <xdr:nvCxnSpPr>
        <xdr:cNvPr id="857" name="直線コネクタ 856"/>
        <xdr:cNvCxnSpPr/>
      </xdr:nvCxnSpPr>
      <xdr:spPr>
        <a:xfrm flipV="1">
          <a:off x="18656300" y="12385051"/>
          <a:ext cx="889000" cy="10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8" name="フローチャート: 判断 857"/>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9" name="テキスト ボックス 858"/>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60" name="フローチャート: 判断 859"/>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61" name="テキスト ボックス 860"/>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159178</xdr:rowOff>
    </xdr:from>
    <xdr:to>
      <xdr:col>116</xdr:col>
      <xdr:colOff>114300</xdr:colOff>
      <xdr:row>75</xdr:row>
      <xdr:rowOff>89328</xdr:rowOff>
    </xdr:to>
    <xdr:sp macro="" textlink="">
      <xdr:nvSpPr>
        <xdr:cNvPr id="867" name="楕円 866"/>
        <xdr:cNvSpPr/>
      </xdr:nvSpPr>
      <xdr:spPr>
        <a:xfrm>
          <a:off x="22110700" y="128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10605</xdr:rowOff>
    </xdr:from>
    <xdr:ext cx="534377" cy="259045"/>
    <xdr:sp macro="" textlink="">
      <xdr:nvSpPr>
        <xdr:cNvPr id="868" name="繰出金該当値テキスト"/>
        <xdr:cNvSpPr txBox="1"/>
      </xdr:nvSpPr>
      <xdr:spPr>
        <a:xfrm>
          <a:off x="22212300" y="1269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15062</xdr:rowOff>
    </xdr:from>
    <xdr:to>
      <xdr:col>112</xdr:col>
      <xdr:colOff>38100</xdr:colOff>
      <xdr:row>75</xdr:row>
      <xdr:rowOff>116662</xdr:rowOff>
    </xdr:to>
    <xdr:sp macro="" textlink="">
      <xdr:nvSpPr>
        <xdr:cNvPr id="869" name="楕円 868"/>
        <xdr:cNvSpPr/>
      </xdr:nvSpPr>
      <xdr:spPr>
        <a:xfrm>
          <a:off x="21272500" y="12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107789</xdr:rowOff>
    </xdr:from>
    <xdr:ext cx="534377" cy="259045"/>
    <xdr:sp macro="" textlink="">
      <xdr:nvSpPr>
        <xdr:cNvPr id="870" name="テキスト ボックス 869"/>
        <xdr:cNvSpPr txBox="1"/>
      </xdr:nvSpPr>
      <xdr:spPr>
        <a:xfrm>
          <a:off x="21056111" y="129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63591</xdr:rowOff>
    </xdr:from>
    <xdr:to>
      <xdr:col>107</xdr:col>
      <xdr:colOff>101600</xdr:colOff>
      <xdr:row>75</xdr:row>
      <xdr:rowOff>165190</xdr:rowOff>
    </xdr:to>
    <xdr:sp macro="" textlink="">
      <xdr:nvSpPr>
        <xdr:cNvPr id="871" name="楕円 870"/>
        <xdr:cNvSpPr/>
      </xdr:nvSpPr>
      <xdr:spPr>
        <a:xfrm>
          <a:off x="20383500" y="12922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72" name="テキスト ボックス 871"/>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161301</xdr:rowOff>
    </xdr:from>
    <xdr:to>
      <xdr:col>102</xdr:col>
      <xdr:colOff>165100</xdr:colOff>
      <xdr:row>72</xdr:row>
      <xdr:rowOff>91451</xdr:rowOff>
    </xdr:to>
    <xdr:sp macro="" textlink="">
      <xdr:nvSpPr>
        <xdr:cNvPr id="873" name="楕円 872"/>
        <xdr:cNvSpPr/>
      </xdr:nvSpPr>
      <xdr:spPr>
        <a:xfrm>
          <a:off x="19494500" y="123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107978</xdr:rowOff>
    </xdr:from>
    <xdr:ext cx="534377" cy="259045"/>
    <xdr:sp macro="" textlink="">
      <xdr:nvSpPr>
        <xdr:cNvPr id="874" name="テキスト ボックス 873"/>
        <xdr:cNvSpPr txBox="1"/>
      </xdr:nvSpPr>
      <xdr:spPr>
        <a:xfrm>
          <a:off x="19278111" y="121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93994</xdr:rowOff>
    </xdr:from>
    <xdr:to>
      <xdr:col>98</xdr:col>
      <xdr:colOff>38100</xdr:colOff>
      <xdr:row>73</xdr:row>
      <xdr:rowOff>24144</xdr:rowOff>
    </xdr:to>
    <xdr:sp macro="" textlink="">
      <xdr:nvSpPr>
        <xdr:cNvPr id="875" name="楕円 874"/>
        <xdr:cNvSpPr/>
      </xdr:nvSpPr>
      <xdr:spPr>
        <a:xfrm>
          <a:off x="18605500" y="124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40671</xdr:rowOff>
    </xdr:from>
    <xdr:ext cx="534377" cy="259045"/>
    <xdr:sp macro="" textlink="">
      <xdr:nvSpPr>
        <xdr:cNvPr id="876" name="テキスト ボックス 875"/>
        <xdr:cNvSpPr txBox="1"/>
      </xdr:nvSpPr>
      <xdr:spPr>
        <a:xfrm>
          <a:off x="18389111" y="122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76,426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年度の市町村合併以降、類似団体と比較して高い水準にあるが、引き続き、職員定数の適正化を着実に図っていく。</a:t>
          </a:r>
        </a:p>
        <a:p>
          <a:r>
            <a:rPr kumimoji="1" lang="ja-JP" altLang="en-US" sz="1300">
              <a:latin typeface="ＭＳ Ｐゴシック" panose="020B0600070205080204" pitchFamily="50" charset="-128"/>
              <a:ea typeface="ＭＳ Ｐゴシック" panose="020B0600070205080204" pitchFamily="50" charset="-128"/>
            </a:rPr>
            <a:t>　　また、扶助費は住民一人当たり</a:t>
          </a:r>
          <a:r>
            <a:rPr kumimoji="1" lang="en-US" altLang="ja-JP" sz="1300">
              <a:latin typeface="ＭＳ Ｐゴシック" panose="020B0600070205080204" pitchFamily="50" charset="-128"/>
              <a:ea typeface="ＭＳ Ｐゴシック" panose="020B0600070205080204" pitchFamily="50" charset="-128"/>
            </a:rPr>
            <a:t>99,135</a:t>
          </a:r>
          <a:r>
            <a:rPr kumimoji="1" lang="ja-JP" altLang="en-US" sz="1300">
              <a:latin typeface="ＭＳ Ｐゴシック" panose="020B0600070205080204" pitchFamily="50" charset="-128"/>
              <a:ea typeface="ＭＳ Ｐゴシック" panose="020B0600070205080204" pitchFamily="50" charset="-128"/>
            </a:rPr>
            <a:t>円となっており、前年度よりも減少しているものの、これは、臨時福祉給付金給付事業の減などによるものであり、今後も子どものための教育・保育給付事業や自立支援給付事業等の伸びにより経費が増嵩するものと予測される。</a:t>
          </a:r>
        </a:p>
        <a:p>
          <a:r>
            <a:rPr kumimoji="1" lang="ja-JP" altLang="en-US" sz="1300">
              <a:latin typeface="ＭＳ Ｐゴシック" panose="020B0600070205080204" pitchFamily="50" charset="-128"/>
              <a:ea typeface="ＭＳ Ｐゴシック" panose="020B0600070205080204" pitchFamily="50" charset="-128"/>
            </a:rPr>
            <a:t>　　このほか、普通建設事業費（うち更新整備）は、住民一人当たり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73,915</a:t>
          </a:r>
          <a:r>
            <a:rPr kumimoji="1" lang="ja-JP" altLang="en-US" sz="1300">
              <a:latin typeface="ＭＳ Ｐゴシック" panose="020B0600070205080204" pitchFamily="50" charset="-128"/>
              <a:ea typeface="ＭＳ Ｐゴシック" panose="020B0600070205080204" pitchFamily="50" charset="-128"/>
            </a:rPr>
            <a:t>円となっており、文化会館整備事業や鶴岡第三中学校改築事業の増などに伴い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割程度増加している。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なお、維持補修費は大雪による除雪対策事業の増により大幅増となっている。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128,552
127,851
1,311.53
73,992,182
71,703,826
2,131,546
38,873,959
74,480,379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133414</xdr:rowOff>
    </xdr:from>
    <xdr:to>
      <xdr:col>24</xdr:col>
      <xdr:colOff>63500</xdr:colOff>
      <xdr:row>34</xdr:row>
      <xdr:rowOff>137414</xdr:rowOff>
    </xdr:to>
    <xdr:cxnSp macro="">
      <xdr:nvCxnSpPr>
        <xdr:cNvPr id="57" name="直線コネクタ 56"/>
        <xdr:cNvCxnSpPr/>
      </xdr:nvCxnSpPr>
      <xdr:spPr>
        <a:xfrm>
          <a:off x="3797300" y="5962714"/>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8255</xdr:rowOff>
    </xdr:from>
    <xdr:to>
      <xdr:col>19</xdr:col>
      <xdr:colOff>177800</xdr:colOff>
      <xdr:row>34</xdr:row>
      <xdr:rowOff>133414</xdr:rowOff>
    </xdr:to>
    <xdr:cxnSp macro="">
      <xdr:nvCxnSpPr>
        <xdr:cNvPr id="60" name="直線コネクタ 59"/>
        <xdr:cNvCxnSpPr/>
      </xdr:nvCxnSpPr>
      <xdr:spPr>
        <a:xfrm>
          <a:off x="2908300" y="5837555"/>
          <a:ext cx="8890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8255</xdr:rowOff>
    </xdr:from>
    <xdr:to>
      <xdr:col>15</xdr:col>
      <xdr:colOff>50800</xdr:colOff>
      <xdr:row>34</xdr:row>
      <xdr:rowOff>35687</xdr:rowOff>
    </xdr:to>
    <xdr:cxnSp macro="">
      <xdr:nvCxnSpPr>
        <xdr:cNvPr id="63" name="直線コネクタ 62"/>
        <xdr:cNvCxnSpPr/>
      </xdr:nvCxnSpPr>
      <xdr:spPr>
        <a:xfrm flipV="1">
          <a:off x="2019300" y="583755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35687</xdr:rowOff>
    </xdr:from>
    <xdr:to>
      <xdr:col>10</xdr:col>
      <xdr:colOff>114300</xdr:colOff>
      <xdr:row>34</xdr:row>
      <xdr:rowOff>36830</xdr:rowOff>
    </xdr:to>
    <xdr:cxnSp macro="">
      <xdr:nvCxnSpPr>
        <xdr:cNvPr id="66" name="直線コネクタ 65"/>
        <xdr:cNvCxnSpPr/>
      </xdr:nvCxnSpPr>
      <xdr:spPr>
        <a:xfrm flipV="1">
          <a:off x="1130300" y="58649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76" name="楕円 75"/>
        <xdr:cNvSpPr/>
      </xdr:nvSpPr>
      <xdr:spPr>
        <a:xfrm>
          <a:off x="45847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109491</xdr:rowOff>
    </xdr:from>
    <xdr:ext cx="469744" cy="259045"/>
    <xdr:sp macro="" textlink="">
      <xdr:nvSpPr>
        <xdr:cNvPr id="77" name="議会費該当値テキスト"/>
        <xdr:cNvSpPr txBox="1"/>
      </xdr:nvSpPr>
      <xdr:spPr>
        <a:xfrm>
          <a:off x="4686300" y="576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82614</xdr:rowOff>
    </xdr:from>
    <xdr:to>
      <xdr:col>20</xdr:col>
      <xdr:colOff>38100</xdr:colOff>
      <xdr:row>35</xdr:row>
      <xdr:rowOff>12764</xdr:rowOff>
    </xdr:to>
    <xdr:sp macro="" textlink="">
      <xdr:nvSpPr>
        <xdr:cNvPr id="78" name="楕円 77"/>
        <xdr:cNvSpPr/>
      </xdr:nvSpPr>
      <xdr:spPr>
        <a:xfrm>
          <a:off x="3746500" y="5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29291</xdr:rowOff>
    </xdr:from>
    <xdr:ext cx="469744" cy="259045"/>
    <xdr:sp macro="" textlink="">
      <xdr:nvSpPr>
        <xdr:cNvPr id="79" name="テキスト ボックス 78"/>
        <xdr:cNvSpPr txBox="1"/>
      </xdr:nvSpPr>
      <xdr:spPr>
        <a:xfrm>
          <a:off x="3562428" y="568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128905</xdr:rowOff>
    </xdr:from>
    <xdr:to>
      <xdr:col>15</xdr:col>
      <xdr:colOff>101600</xdr:colOff>
      <xdr:row>34</xdr:row>
      <xdr:rowOff>59055</xdr:rowOff>
    </xdr:to>
    <xdr:sp macro="" textlink="">
      <xdr:nvSpPr>
        <xdr:cNvPr id="80" name="楕円 79"/>
        <xdr:cNvSpPr/>
      </xdr:nvSpPr>
      <xdr:spPr>
        <a:xfrm>
          <a:off x="2857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75582</xdr:rowOff>
    </xdr:from>
    <xdr:ext cx="469744" cy="259045"/>
    <xdr:sp macro="" textlink="">
      <xdr:nvSpPr>
        <xdr:cNvPr id="81" name="テキスト ボックス 80"/>
        <xdr:cNvSpPr txBox="1"/>
      </xdr:nvSpPr>
      <xdr:spPr>
        <a:xfrm>
          <a:off x="2673428" y="55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156337</xdr:rowOff>
    </xdr:from>
    <xdr:to>
      <xdr:col>10</xdr:col>
      <xdr:colOff>165100</xdr:colOff>
      <xdr:row>34</xdr:row>
      <xdr:rowOff>86487</xdr:rowOff>
    </xdr:to>
    <xdr:sp macro="" textlink="">
      <xdr:nvSpPr>
        <xdr:cNvPr id="82" name="楕円 81"/>
        <xdr:cNvSpPr/>
      </xdr:nvSpPr>
      <xdr:spPr>
        <a:xfrm>
          <a:off x="1968500" y="58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103014</xdr:rowOff>
    </xdr:from>
    <xdr:ext cx="469744" cy="259045"/>
    <xdr:sp macro="" textlink="">
      <xdr:nvSpPr>
        <xdr:cNvPr id="83" name="テキスト ボックス 82"/>
        <xdr:cNvSpPr txBox="1"/>
      </xdr:nvSpPr>
      <xdr:spPr>
        <a:xfrm>
          <a:off x="1784428" y="55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157480</xdr:rowOff>
    </xdr:from>
    <xdr:to>
      <xdr:col>6</xdr:col>
      <xdr:colOff>38100</xdr:colOff>
      <xdr:row>34</xdr:row>
      <xdr:rowOff>87630</xdr:rowOff>
    </xdr:to>
    <xdr:sp macro="" textlink="">
      <xdr:nvSpPr>
        <xdr:cNvPr id="84" name="楕円 83"/>
        <xdr:cNvSpPr/>
      </xdr:nvSpPr>
      <xdr:spPr>
        <a:xfrm>
          <a:off x="1079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104157</xdr:rowOff>
    </xdr:from>
    <xdr:ext cx="469744" cy="259045"/>
    <xdr:sp macro="" textlink="">
      <xdr:nvSpPr>
        <xdr:cNvPr id="85" name="テキスト ボックス 84"/>
        <xdr:cNvSpPr txBox="1"/>
      </xdr:nvSpPr>
      <xdr:spPr>
        <a:xfrm>
          <a:off x="895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170828</xdr:rowOff>
    </xdr:from>
    <xdr:to>
      <xdr:col>24</xdr:col>
      <xdr:colOff>63500</xdr:colOff>
      <xdr:row>52</xdr:row>
      <xdr:rowOff>79197</xdr:rowOff>
    </xdr:to>
    <xdr:cxnSp macro="">
      <xdr:nvCxnSpPr>
        <xdr:cNvPr id="115" name="直線コネクタ 114"/>
        <xdr:cNvCxnSpPr/>
      </xdr:nvCxnSpPr>
      <xdr:spPr>
        <a:xfrm flipV="1">
          <a:off x="3797300" y="8743328"/>
          <a:ext cx="838200" cy="2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79197</xdr:rowOff>
    </xdr:from>
    <xdr:to>
      <xdr:col>19</xdr:col>
      <xdr:colOff>177800</xdr:colOff>
      <xdr:row>53</xdr:row>
      <xdr:rowOff>43117</xdr:rowOff>
    </xdr:to>
    <xdr:cxnSp macro="">
      <xdr:nvCxnSpPr>
        <xdr:cNvPr id="118" name="直線コネクタ 117"/>
        <xdr:cNvCxnSpPr/>
      </xdr:nvCxnSpPr>
      <xdr:spPr>
        <a:xfrm flipV="1">
          <a:off x="2908300" y="8994597"/>
          <a:ext cx="889000" cy="1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43117</xdr:rowOff>
    </xdr:from>
    <xdr:to>
      <xdr:col>15</xdr:col>
      <xdr:colOff>50800</xdr:colOff>
      <xdr:row>53</xdr:row>
      <xdr:rowOff>128498</xdr:rowOff>
    </xdr:to>
    <xdr:cxnSp macro="">
      <xdr:nvCxnSpPr>
        <xdr:cNvPr id="121" name="直線コネクタ 120"/>
        <xdr:cNvCxnSpPr/>
      </xdr:nvCxnSpPr>
      <xdr:spPr>
        <a:xfrm flipV="1">
          <a:off x="2019300" y="9129967"/>
          <a:ext cx="889000" cy="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128498</xdr:rowOff>
    </xdr:from>
    <xdr:to>
      <xdr:col>10</xdr:col>
      <xdr:colOff>114300</xdr:colOff>
      <xdr:row>54</xdr:row>
      <xdr:rowOff>883</xdr:rowOff>
    </xdr:to>
    <xdr:cxnSp macro="">
      <xdr:nvCxnSpPr>
        <xdr:cNvPr id="124" name="直線コネクタ 123"/>
        <xdr:cNvCxnSpPr/>
      </xdr:nvCxnSpPr>
      <xdr:spPr>
        <a:xfrm flipV="1">
          <a:off x="1130300" y="9215348"/>
          <a:ext cx="889000" cy="4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120028</xdr:rowOff>
    </xdr:from>
    <xdr:to>
      <xdr:col>24</xdr:col>
      <xdr:colOff>114300</xdr:colOff>
      <xdr:row>51</xdr:row>
      <xdr:rowOff>50178</xdr:rowOff>
    </xdr:to>
    <xdr:sp macro="" textlink="">
      <xdr:nvSpPr>
        <xdr:cNvPr id="134" name="楕円 133"/>
        <xdr:cNvSpPr/>
      </xdr:nvSpPr>
      <xdr:spPr>
        <a:xfrm>
          <a:off x="4584700" y="86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73055</xdr:rowOff>
    </xdr:from>
    <xdr:ext cx="534377" cy="259045"/>
    <xdr:sp macro="" textlink="">
      <xdr:nvSpPr>
        <xdr:cNvPr id="135" name="総務費該当値テキスト"/>
        <xdr:cNvSpPr txBox="1"/>
      </xdr:nvSpPr>
      <xdr:spPr>
        <a:xfrm>
          <a:off x="4686300" y="864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28397</xdr:rowOff>
    </xdr:from>
    <xdr:to>
      <xdr:col>20</xdr:col>
      <xdr:colOff>38100</xdr:colOff>
      <xdr:row>52</xdr:row>
      <xdr:rowOff>129997</xdr:rowOff>
    </xdr:to>
    <xdr:sp macro="" textlink="">
      <xdr:nvSpPr>
        <xdr:cNvPr id="136" name="楕円 135"/>
        <xdr:cNvSpPr/>
      </xdr:nvSpPr>
      <xdr:spPr>
        <a:xfrm>
          <a:off x="3746500" y="89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146524</xdr:rowOff>
    </xdr:from>
    <xdr:ext cx="534377" cy="259045"/>
    <xdr:sp macro="" textlink="">
      <xdr:nvSpPr>
        <xdr:cNvPr id="137" name="テキスト ボックス 136"/>
        <xdr:cNvSpPr txBox="1"/>
      </xdr:nvSpPr>
      <xdr:spPr>
        <a:xfrm>
          <a:off x="3530111" y="871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163767</xdr:rowOff>
    </xdr:from>
    <xdr:to>
      <xdr:col>15</xdr:col>
      <xdr:colOff>101600</xdr:colOff>
      <xdr:row>53</xdr:row>
      <xdr:rowOff>93917</xdr:rowOff>
    </xdr:to>
    <xdr:sp macro="" textlink="">
      <xdr:nvSpPr>
        <xdr:cNvPr id="138" name="楕円 137"/>
        <xdr:cNvSpPr/>
      </xdr:nvSpPr>
      <xdr:spPr>
        <a:xfrm>
          <a:off x="2857500" y="9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110444</xdr:rowOff>
    </xdr:from>
    <xdr:ext cx="534377" cy="259045"/>
    <xdr:sp macro="" textlink="">
      <xdr:nvSpPr>
        <xdr:cNvPr id="139" name="テキスト ボックス 138"/>
        <xdr:cNvSpPr txBox="1"/>
      </xdr:nvSpPr>
      <xdr:spPr>
        <a:xfrm>
          <a:off x="2641111" y="88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77698</xdr:rowOff>
    </xdr:from>
    <xdr:to>
      <xdr:col>10</xdr:col>
      <xdr:colOff>165100</xdr:colOff>
      <xdr:row>54</xdr:row>
      <xdr:rowOff>7848</xdr:rowOff>
    </xdr:to>
    <xdr:sp macro="" textlink="">
      <xdr:nvSpPr>
        <xdr:cNvPr id="140" name="楕円 139"/>
        <xdr:cNvSpPr/>
      </xdr:nvSpPr>
      <xdr:spPr>
        <a:xfrm>
          <a:off x="1968500" y="91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24375</xdr:rowOff>
    </xdr:from>
    <xdr:ext cx="534377" cy="259045"/>
    <xdr:sp macro="" textlink="">
      <xdr:nvSpPr>
        <xdr:cNvPr id="141" name="テキスト ボックス 140"/>
        <xdr:cNvSpPr txBox="1"/>
      </xdr:nvSpPr>
      <xdr:spPr>
        <a:xfrm>
          <a:off x="1752111" y="89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121533</xdr:rowOff>
    </xdr:from>
    <xdr:to>
      <xdr:col>6</xdr:col>
      <xdr:colOff>38100</xdr:colOff>
      <xdr:row>54</xdr:row>
      <xdr:rowOff>51683</xdr:rowOff>
    </xdr:to>
    <xdr:sp macro="" textlink="">
      <xdr:nvSpPr>
        <xdr:cNvPr id="142" name="楕円 141"/>
        <xdr:cNvSpPr/>
      </xdr:nvSpPr>
      <xdr:spPr>
        <a:xfrm>
          <a:off x="1079500" y="92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68210</xdr:rowOff>
    </xdr:from>
    <xdr:ext cx="534377" cy="259045"/>
    <xdr:sp macro="" textlink="">
      <xdr:nvSpPr>
        <xdr:cNvPr id="143" name="テキスト ボックス 142"/>
        <xdr:cNvSpPr txBox="1"/>
      </xdr:nvSpPr>
      <xdr:spPr>
        <a:xfrm>
          <a:off x="863111" y="89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121749</xdr:rowOff>
    </xdr:from>
    <xdr:to>
      <xdr:col>24</xdr:col>
      <xdr:colOff>63500</xdr:colOff>
      <xdr:row>76</xdr:row>
      <xdr:rowOff>165422</xdr:rowOff>
    </xdr:to>
    <xdr:cxnSp macro="">
      <xdr:nvCxnSpPr>
        <xdr:cNvPr id="175" name="直線コネクタ 174"/>
        <xdr:cNvCxnSpPr/>
      </xdr:nvCxnSpPr>
      <xdr:spPr>
        <a:xfrm>
          <a:off x="3797300" y="13151949"/>
          <a:ext cx="8382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121749</xdr:rowOff>
    </xdr:from>
    <xdr:to>
      <xdr:col>19</xdr:col>
      <xdr:colOff>177800</xdr:colOff>
      <xdr:row>77</xdr:row>
      <xdr:rowOff>98933</xdr:rowOff>
    </xdr:to>
    <xdr:cxnSp macro="">
      <xdr:nvCxnSpPr>
        <xdr:cNvPr id="178" name="直線コネクタ 177"/>
        <xdr:cNvCxnSpPr/>
      </xdr:nvCxnSpPr>
      <xdr:spPr>
        <a:xfrm flipV="1">
          <a:off x="2908300" y="13151949"/>
          <a:ext cx="889000" cy="1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98933</xdr:rowOff>
    </xdr:from>
    <xdr:to>
      <xdr:col>15</xdr:col>
      <xdr:colOff>50800</xdr:colOff>
      <xdr:row>77</xdr:row>
      <xdr:rowOff>125985</xdr:rowOff>
    </xdr:to>
    <xdr:cxnSp macro="">
      <xdr:nvCxnSpPr>
        <xdr:cNvPr id="181" name="直線コネクタ 180"/>
        <xdr:cNvCxnSpPr/>
      </xdr:nvCxnSpPr>
      <xdr:spPr>
        <a:xfrm flipV="1">
          <a:off x="2019300" y="13300583"/>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125985</xdr:rowOff>
    </xdr:from>
    <xdr:to>
      <xdr:col>10</xdr:col>
      <xdr:colOff>114300</xdr:colOff>
      <xdr:row>78</xdr:row>
      <xdr:rowOff>68835</xdr:rowOff>
    </xdr:to>
    <xdr:cxnSp macro="">
      <xdr:nvCxnSpPr>
        <xdr:cNvPr id="184" name="直線コネクタ 183"/>
        <xdr:cNvCxnSpPr/>
      </xdr:nvCxnSpPr>
      <xdr:spPr>
        <a:xfrm flipV="1">
          <a:off x="1130300" y="1332763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114622</xdr:rowOff>
    </xdr:from>
    <xdr:to>
      <xdr:col>24</xdr:col>
      <xdr:colOff>114300</xdr:colOff>
      <xdr:row>77</xdr:row>
      <xdr:rowOff>44772</xdr:rowOff>
    </xdr:to>
    <xdr:sp macro="" textlink="">
      <xdr:nvSpPr>
        <xdr:cNvPr id="194" name="楕円 193"/>
        <xdr:cNvSpPr/>
      </xdr:nvSpPr>
      <xdr:spPr>
        <a:xfrm>
          <a:off x="4584700" y="131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93049</xdr:rowOff>
    </xdr:from>
    <xdr:ext cx="599010" cy="259045"/>
    <xdr:sp macro="" textlink="">
      <xdr:nvSpPr>
        <xdr:cNvPr id="195" name="民生費該当値テキスト"/>
        <xdr:cNvSpPr txBox="1"/>
      </xdr:nvSpPr>
      <xdr:spPr>
        <a:xfrm>
          <a:off x="4686300" y="1312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70949</xdr:rowOff>
    </xdr:from>
    <xdr:to>
      <xdr:col>20</xdr:col>
      <xdr:colOff>38100</xdr:colOff>
      <xdr:row>77</xdr:row>
      <xdr:rowOff>1099</xdr:rowOff>
    </xdr:to>
    <xdr:sp macro="" textlink="">
      <xdr:nvSpPr>
        <xdr:cNvPr id="196" name="楕円 195"/>
        <xdr:cNvSpPr/>
      </xdr:nvSpPr>
      <xdr:spPr>
        <a:xfrm>
          <a:off x="3746500" y="131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163676</xdr:rowOff>
    </xdr:from>
    <xdr:ext cx="599010" cy="259045"/>
    <xdr:sp macro="" textlink="">
      <xdr:nvSpPr>
        <xdr:cNvPr id="197" name="テキスト ボックス 196"/>
        <xdr:cNvSpPr txBox="1"/>
      </xdr:nvSpPr>
      <xdr:spPr>
        <a:xfrm>
          <a:off x="3497795" y="1319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48133</xdr:rowOff>
    </xdr:from>
    <xdr:to>
      <xdr:col>15</xdr:col>
      <xdr:colOff>101600</xdr:colOff>
      <xdr:row>77</xdr:row>
      <xdr:rowOff>149733</xdr:rowOff>
    </xdr:to>
    <xdr:sp macro="" textlink="">
      <xdr:nvSpPr>
        <xdr:cNvPr id="198" name="楕円 197"/>
        <xdr:cNvSpPr/>
      </xdr:nvSpPr>
      <xdr:spPr>
        <a:xfrm>
          <a:off x="2857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140860</xdr:rowOff>
    </xdr:from>
    <xdr:ext cx="599010" cy="259045"/>
    <xdr:sp macro="" textlink="">
      <xdr:nvSpPr>
        <xdr:cNvPr id="199" name="テキスト ボックス 198"/>
        <xdr:cNvSpPr txBox="1"/>
      </xdr:nvSpPr>
      <xdr:spPr>
        <a:xfrm>
          <a:off x="2608795"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75185</xdr:rowOff>
    </xdr:from>
    <xdr:to>
      <xdr:col>10</xdr:col>
      <xdr:colOff>165100</xdr:colOff>
      <xdr:row>78</xdr:row>
      <xdr:rowOff>5335</xdr:rowOff>
    </xdr:to>
    <xdr:sp macro="" textlink="">
      <xdr:nvSpPr>
        <xdr:cNvPr id="200" name="楕円 199"/>
        <xdr:cNvSpPr/>
      </xdr:nvSpPr>
      <xdr:spPr>
        <a:xfrm>
          <a:off x="1968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21862</xdr:rowOff>
    </xdr:from>
    <xdr:ext cx="599010" cy="259045"/>
    <xdr:sp macro="" textlink="">
      <xdr:nvSpPr>
        <xdr:cNvPr id="201" name="テキスト ボックス 200"/>
        <xdr:cNvSpPr txBox="1"/>
      </xdr:nvSpPr>
      <xdr:spPr>
        <a:xfrm>
          <a:off x="1719795" y="130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18035</xdr:rowOff>
    </xdr:from>
    <xdr:to>
      <xdr:col>6</xdr:col>
      <xdr:colOff>38100</xdr:colOff>
      <xdr:row>78</xdr:row>
      <xdr:rowOff>119635</xdr:rowOff>
    </xdr:to>
    <xdr:sp macro="" textlink="">
      <xdr:nvSpPr>
        <xdr:cNvPr id="202" name="楕円 201"/>
        <xdr:cNvSpPr/>
      </xdr:nvSpPr>
      <xdr:spPr>
        <a:xfrm>
          <a:off x="1079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136162</xdr:rowOff>
    </xdr:from>
    <xdr:ext cx="599010" cy="259045"/>
    <xdr:sp macro="" textlink="">
      <xdr:nvSpPr>
        <xdr:cNvPr id="203" name="テキスト ボックス 202"/>
        <xdr:cNvSpPr txBox="1"/>
      </xdr:nvSpPr>
      <xdr:spPr>
        <a:xfrm>
          <a:off x="830795" y="1316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115835</xdr:rowOff>
    </xdr:from>
    <xdr:to>
      <xdr:col>24</xdr:col>
      <xdr:colOff>63500</xdr:colOff>
      <xdr:row>96</xdr:row>
      <xdr:rowOff>131607</xdr:rowOff>
    </xdr:to>
    <xdr:cxnSp macro="">
      <xdr:nvCxnSpPr>
        <xdr:cNvPr id="231" name="直線コネクタ 230"/>
        <xdr:cNvCxnSpPr/>
      </xdr:nvCxnSpPr>
      <xdr:spPr>
        <a:xfrm flipV="1">
          <a:off x="3797300" y="16575035"/>
          <a:ext cx="8382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131607</xdr:rowOff>
    </xdr:from>
    <xdr:to>
      <xdr:col>19</xdr:col>
      <xdr:colOff>177800</xdr:colOff>
      <xdr:row>97</xdr:row>
      <xdr:rowOff>50912</xdr:rowOff>
    </xdr:to>
    <xdr:cxnSp macro="">
      <xdr:nvCxnSpPr>
        <xdr:cNvPr id="234" name="直線コネクタ 233"/>
        <xdr:cNvCxnSpPr/>
      </xdr:nvCxnSpPr>
      <xdr:spPr>
        <a:xfrm flipV="1">
          <a:off x="2908300" y="16590807"/>
          <a:ext cx="889000" cy="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41036</xdr:rowOff>
    </xdr:from>
    <xdr:to>
      <xdr:col>15</xdr:col>
      <xdr:colOff>50800</xdr:colOff>
      <xdr:row>97</xdr:row>
      <xdr:rowOff>50912</xdr:rowOff>
    </xdr:to>
    <xdr:cxnSp macro="">
      <xdr:nvCxnSpPr>
        <xdr:cNvPr id="237" name="直線コネクタ 236"/>
        <xdr:cNvCxnSpPr/>
      </xdr:nvCxnSpPr>
      <xdr:spPr>
        <a:xfrm>
          <a:off x="2019300" y="16671686"/>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41036</xdr:rowOff>
    </xdr:from>
    <xdr:to>
      <xdr:col>10</xdr:col>
      <xdr:colOff>114300</xdr:colOff>
      <xdr:row>97</xdr:row>
      <xdr:rowOff>88447</xdr:rowOff>
    </xdr:to>
    <xdr:cxnSp macro="">
      <xdr:nvCxnSpPr>
        <xdr:cNvPr id="240" name="直線コネクタ 239"/>
        <xdr:cNvCxnSpPr/>
      </xdr:nvCxnSpPr>
      <xdr:spPr>
        <a:xfrm flipV="1">
          <a:off x="1130300" y="16671686"/>
          <a:ext cx="8890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65035</xdr:rowOff>
    </xdr:from>
    <xdr:to>
      <xdr:col>24</xdr:col>
      <xdr:colOff>114300</xdr:colOff>
      <xdr:row>96</xdr:row>
      <xdr:rowOff>166635</xdr:rowOff>
    </xdr:to>
    <xdr:sp macro="" textlink="">
      <xdr:nvSpPr>
        <xdr:cNvPr id="250" name="楕円 249"/>
        <xdr:cNvSpPr/>
      </xdr:nvSpPr>
      <xdr:spPr>
        <a:xfrm>
          <a:off x="4584700" y="165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87912</xdr:rowOff>
    </xdr:from>
    <xdr:ext cx="534377" cy="259045"/>
    <xdr:sp macro="" textlink="">
      <xdr:nvSpPr>
        <xdr:cNvPr id="251" name="衛生費該当値テキスト"/>
        <xdr:cNvSpPr txBox="1"/>
      </xdr:nvSpPr>
      <xdr:spPr>
        <a:xfrm>
          <a:off x="4686300" y="163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80807</xdr:rowOff>
    </xdr:from>
    <xdr:to>
      <xdr:col>20</xdr:col>
      <xdr:colOff>38100</xdr:colOff>
      <xdr:row>97</xdr:row>
      <xdr:rowOff>10957</xdr:rowOff>
    </xdr:to>
    <xdr:sp macro="" textlink="">
      <xdr:nvSpPr>
        <xdr:cNvPr id="252" name="楕円 251"/>
        <xdr:cNvSpPr/>
      </xdr:nvSpPr>
      <xdr:spPr>
        <a:xfrm>
          <a:off x="3746500" y="165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27484</xdr:rowOff>
    </xdr:from>
    <xdr:ext cx="534377" cy="259045"/>
    <xdr:sp macro="" textlink="">
      <xdr:nvSpPr>
        <xdr:cNvPr id="253" name="テキスト ボックス 252"/>
        <xdr:cNvSpPr txBox="1"/>
      </xdr:nvSpPr>
      <xdr:spPr>
        <a:xfrm>
          <a:off x="3530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xdr:rowOff>
    </xdr:from>
    <xdr:to>
      <xdr:col>15</xdr:col>
      <xdr:colOff>101600</xdr:colOff>
      <xdr:row>97</xdr:row>
      <xdr:rowOff>101712</xdr:rowOff>
    </xdr:to>
    <xdr:sp macro="" textlink="">
      <xdr:nvSpPr>
        <xdr:cNvPr id="254" name="楕円 253"/>
        <xdr:cNvSpPr/>
      </xdr:nvSpPr>
      <xdr:spPr>
        <a:xfrm>
          <a:off x="2857500" y="166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92839</xdr:rowOff>
    </xdr:from>
    <xdr:ext cx="534377" cy="259045"/>
    <xdr:sp macro="" textlink="">
      <xdr:nvSpPr>
        <xdr:cNvPr id="255" name="テキスト ボックス 254"/>
        <xdr:cNvSpPr txBox="1"/>
      </xdr:nvSpPr>
      <xdr:spPr>
        <a:xfrm>
          <a:off x="2641111" y="167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161686</xdr:rowOff>
    </xdr:from>
    <xdr:to>
      <xdr:col>10</xdr:col>
      <xdr:colOff>165100</xdr:colOff>
      <xdr:row>97</xdr:row>
      <xdr:rowOff>91836</xdr:rowOff>
    </xdr:to>
    <xdr:sp macro="" textlink="">
      <xdr:nvSpPr>
        <xdr:cNvPr id="256" name="楕円 255"/>
        <xdr:cNvSpPr/>
      </xdr:nvSpPr>
      <xdr:spPr>
        <a:xfrm>
          <a:off x="1968500" y="166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82963</xdr:rowOff>
    </xdr:from>
    <xdr:ext cx="534377" cy="259045"/>
    <xdr:sp macro="" textlink="">
      <xdr:nvSpPr>
        <xdr:cNvPr id="257" name="テキスト ボックス 256"/>
        <xdr:cNvSpPr txBox="1"/>
      </xdr:nvSpPr>
      <xdr:spPr>
        <a:xfrm>
          <a:off x="1752111" y="167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37647</xdr:rowOff>
    </xdr:from>
    <xdr:to>
      <xdr:col>6</xdr:col>
      <xdr:colOff>38100</xdr:colOff>
      <xdr:row>97</xdr:row>
      <xdr:rowOff>139247</xdr:rowOff>
    </xdr:to>
    <xdr:sp macro="" textlink="">
      <xdr:nvSpPr>
        <xdr:cNvPr id="258" name="楕円 257"/>
        <xdr:cNvSpPr/>
      </xdr:nvSpPr>
      <xdr:spPr>
        <a:xfrm>
          <a:off x="1079500" y="166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130374</xdr:rowOff>
    </xdr:from>
    <xdr:ext cx="534377" cy="259045"/>
    <xdr:sp macro="" textlink="">
      <xdr:nvSpPr>
        <xdr:cNvPr id="259" name="テキスト ボックス 258"/>
        <xdr:cNvSpPr txBox="1"/>
      </xdr:nvSpPr>
      <xdr:spPr>
        <a:xfrm>
          <a:off x="863111" y="167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115570</xdr:rowOff>
    </xdr:from>
    <xdr:to>
      <xdr:col>55</xdr:col>
      <xdr:colOff>0</xdr:colOff>
      <xdr:row>38</xdr:row>
      <xdr:rowOff>119126</xdr:rowOff>
    </xdr:to>
    <xdr:cxnSp macro="">
      <xdr:nvCxnSpPr>
        <xdr:cNvPr id="288" name="直線コネクタ 287"/>
        <xdr:cNvCxnSpPr/>
      </xdr:nvCxnSpPr>
      <xdr:spPr>
        <a:xfrm flipV="1">
          <a:off x="9639300" y="6630670"/>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109474</xdr:rowOff>
    </xdr:from>
    <xdr:to>
      <xdr:col>50</xdr:col>
      <xdr:colOff>114300</xdr:colOff>
      <xdr:row>38</xdr:row>
      <xdr:rowOff>119126</xdr:rowOff>
    </xdr:to>
    <xdr:cxnSp macro="">
      <xdr:nvCxnSpPr>
        <xdr:cNvPr id="291" name="直線コネクタ 290"/>
        <xdr:cNvCxnSpPr/>
      </xdr:nvCxnSpPr>
      <xdr:spPr>
        <a:xfrm>
          <a:off x="8750300" y="66245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84709</xdr:rowOff>
    </xdr:from>
    <xdr:to>
      <xdr:col>45</xdr:col>
      <xdr:colOff>177800</xdr:colOff>
      <xdr:row>38</xdr:row>
      <xdr:rowOff>109474</xdr:rowOff>
    </xdr:to>
    <xdr:cxnSp macro="">
      <xdr:nvCxnSpPr>
        <xdr:cNvPr id="294" name="直線コネクタ 293"/>
        <xdr:cNvCxnSpPr/>
      </xdr:nvCxnSpPr>
      <xdr:spPr>
        <a:xfrm>
          <a:off x="7861300" y="659980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82423</xdr:rowOff>
    </xdr:from>
    <xdr:to>
      <xdr:col>41</xdr:col>
      <xdr:colOff>50800</xdr:colOff>
      <xdr:row>38</xdr:row>
      <xdr:rowOff>84709</xdr:rowOff>
    </xdr:to>
    <xdr:cxnSp macro="">
      <xdr:nvCxnSpPr>
        <xdr:cNvPr id="297" name="直線コネクタ 296"/>
        <xdr:cNvCxnSpPr/>
      </xdr:nvCxnSpPr>
      <xdr:spPr>
        <a:xfrm>
          <a:off x="6972300" y="6426073"/>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64770</xdr:rowOff>
    </xdr:from>
    <xdr:to>
      <xdr:col>55</xdr:col>
      <xdr:colOff>50800</xdr:colOff>
      <xdr:row>38</xdr:row>
      <xdr:rowOff>166370</xdr:rowOff>
    </xdr:to>
    <xdr:sp macro="" textlink="">
      <xdr:nvSpPr>
        <xdr:cNvPr id="307" name="楕円 306"/>
        <xdr:cNvSpPr/>
      </xdr:nvSpPr>
      <xdr:spPr>
        <a:xfrm>
          <a:off x="10426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151147</xdr:rowOff>
    </xdr:from>
    <xdr:ext cx="378565" cy="259045"/>
    <xdr:sp macro="" textlink="">
      <xdr:nvSpPr>
        <xdr:cNvPr id="308" name="労働費該当値テキスト"/>
        <xdr:cNvSpPr txBox="1"/>
      </xdr:nvSpPr>
      <xdr:spPr>
        <a:xfrm>
          <a:off x="10528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68326</xdr:rowOff>
    </xdr:from>
    <xdr:to>
      <xdr:col>50</xdr:col>
      <xdr:colOff>165100</xdr:colOff>
      <xdr:row>38</xdr:row>
      <xdr:rowOff>169926</xdr:rowOff>
    </xdr:to>
    <xdr:sp macro="" textlink="">
      <xdr:nvSpPr>
        <xdr:cNvPr id="309" name="楕円 308"/>
        <xdr:cNvSpPr/>
      </xdr:nvSpPr>
      <xdr:spPr>
        <a:xfrm>
          <a:off x="9588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161053</xdr:rowOff>
    </xdr:from>
    <xdr:ext cx="378565" cy="259045"/>
    <xdr:sp macro="" textlink="">
      <xdr:nvSpPr>
        <xdr:cNvPr id="310" name="テキスト ボックス 309"/>
        <xdr:cNvSpPr txBox="1"/>
      </xdr:nvSpPr>
      <xdr:spPr>
        <a:xfrm>
          <a:off x="9450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58674</xdr:rowOff>
    </xdr:from>
    <xdr:to>
      <xdr:col>46</xdr:col>
      <xdr:colOff>38100</xdr:colOff>
      <xdr:row>38</xdr:row>
      <xdr:rowOff>160274</xdr:rowOff>
    </xdr:to>
    <xdr:sp macro="" textlink="">
      <xdr:nvSpPr>
        <xdr:cNvPr id="311" name="楕円 310"/>
        <xdr:cNvSpPr/>
      </xdr:nvSpPr>
      <xdr:spPr>
        <a:xfrm>
          <a:off x="8699500" y="6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151401</xdr:rowOff>
    </xdr:from>
    <xdr:ext cx="378565" cy="259045"/>
    <xdr:sp macro="" textlink="">
      <xdr:nvSpPr>
        <xdr:cNvPr id="312" name="テキスト ボックス 311"/>
        <xdr:cNvSpPr txBox="1"/>
      </xdr:nvSpPr>
      <xdr:spPr>
        <a:xfrm>
          <a:off x="8561017" y="666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33909</xdr:rowOff>
    </xdr:from>
    <xdr:to>
      <xdr:col>41</xdr:col>
      <xdr:colOff>101600</xdr:colOff>
      <xdr:row>38</xdr:row>
      <xdr:rowOff>135509</xdr:rowOff>
    </xdr:to>
    <xdr:sp macro="" textlink="">
      <xdr:nvSpPr>
        <xdr:cNvPr id="313" name="楕円 312"/>
        <xdr:cNvSpPr/>
      </xdr:nvSpPr>
      <xdr:spPr>
        <a:xfrm>
          <a:off x="7810500" y="65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126636</xdr:rowOff>
    </xdr:from>
    <xdr:ext cx="469744" cy="259045"/>
    <xdr:sp macro="" textlink="">
      <xdr:nvSpPr>
        <xdr:cNvPr id="314" name="テキスト ボックス 313"/>
        <xdr:cNvSpPr txBox="1"/>
      </xdr:nvSpPr>
      <xdr:spPr>
        <a:xfrm>
          <a:off x="7626428" y="66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31623</xdr:rowOff>
    </xdr:from>
    <xdr:to>
      <xdr:col>36</xdr:col>
      <xdr:colOff>165100</xdr:colOff>
      <xdr:row>37</xdr:row>
      <xdr:rowOff>133223</xdr:rowOff>
    </xdr:to>
    <xdr:sp macro="" textlink="">
      <xdr:nvSpPr>
        <xdr:cNvPr id="315" name="楕円 314"/>
        <xdr:cNvSpPr/>
      </xdr:nvSpPr>
      <xdr:spPr>
        <a:xfrm>
          <a:off x="6921500" y="63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149750</xdr:rowOff>
    </xdr:from>
    <xdr:ext cx="469744" cy="259045"/>
    <xdr:sp macro="" textlink="">
      <xdr:nvSpPr>
        <xdr:cNvPr id="316" name="テキスト ボックス 315"/>
        <xdr:cNvSpPr txBox="1"/>
      </xdr:nvSpPr>
      <xdr:spPr>
        <a:xfrm>
          <a:off x="6737428" y="615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103549</xdr:rowOff>
    </xdr:from>
    <xdr:to>
      <xdr:col>55</xdr:col>
      <xdr:colOff>0</xdr:colOff>
      <xdr:row>53</xdr:row>
      <xdr:rowOff>116970</xdr:rowOff>
    </xdr:to>
    <xdr:cxnSp macro="">
      <xdr:nvCxnSpPr>
        <xdr:cNvPr id="347" name="直線コネクタ 346"/>
        <xdr:cNvCxnSpPr/>
      </xdr:nvCxnSpPr>
      <xdr:spPr>
        <a:xfrm>
          <a:off x="9639300" y="9190399"/>
          <a:ext cx="8382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70140</xdr:rowOff>
    </xdr:from>
    <xdr:to>
      <xdr:col>50</xdr:col>
      <xdr:colOff>114300</xdr:colOff>
      <xdr:row>53</xdr:row>
      <xdr:rowOff>103549</xdr:rowOff>
    </xdr:to>
    <xdr:cxnSp macro="">
      <xdr:nvCxnSpPr>
        <xdr:cNvPr id="350" name="直線コネクタ 349"/>
        <xdr:cNvCxnSpPr/>
      </xdr:nvCxnSpPr>
      <xdr:spPr>
        <a:xfrm>
          <a:off x="8750300" y="9156990"/>
          <a:ext cx="889000" cy="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70140</xdr:rowOff>
    </xdr:from>
    <xdr:to>
      <xdr:col>45</xdr:col>
      <xdr:colOff>177800</xdr:colOff>
      <xdr:row>53</xdr:row>
      <xdr:rowOff>168373</xdr:rowOff>
    </xdr:to>
    <xdr:cxnSp macro="">
      <xdr:nvCxnSpPr>
        <xdr:cNvPr id="353" name="直線コネクタ 352"/>
        <xdr:cNvCxnSpPr/>
      </xdr:nvCxnSpPr>
      <xdr:spPr>
        <a:xfrm flipV="1">
          <a:off x="7861300" y="9156990"/>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168373</xdr:rowOff>
    </xdr:from>
    <xdr:to>
      <xdr:col>41</xdr:col>
      <xdr:colOff>50800</xdr:colOff>
      <xdr:row>55</xdr:row>
      <xdr:rowOff>17986</xdr:rowOff>
    </xdr:to>
    <xdr:cxnSp macro="">
      <xdr:nvCxnSpPr>
        <xdr:cNvPr id="356" name="直線コネクタ 355"/>
        <xdr:cNvCxnSpPr/>
      </xdr:nvCxnSpPr>
      <xdr:spPr>
        <a:xfrm flipV="1">
          <a:off x="6972300" y="9255223"/>
          <a:ext cx="889000" cy="19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66170</xdr:rowOff>
    </xdr:from>
    <xdr:to>
      <xdr:col>55</xdr:col>
      <xdr:colOff>50800</xdr:colOff>
      <xdr:row>53</xdr:row>
      <xdr:rowOff>167770</xdr:rowOff>
    </xdr:to>
    <xdr:sp macro="" textlink="">
      <xdr:nvSpPr>
        <xdr:cNvPr id="366" name="楕円 365"/>
        <xdr:cNvSpPr/>
      </xdr:nvSpPr>
      <xdr:spPr>
        <a:xfrm>
          <a:off x="10426700" y="91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89047</xdr:rowOff>
    </xdr:from>
    <xdr:ext cx="534377" cy="259045"/>
    <xdr:sp macro="" textlink="">
      <xdr:nvSpPr>
        <xdr:cNvPr id="367" name="農林水産業費該当値テキスト"/>
        <xdr:cNvSpPr txBox="1"/>
      </xdr:nvSpPr>
      <xdr:spPr>
        <a:xfrm>
          <a:off x="10528300" y="900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52749</xdr:rowOff>
    </xdr:from>
    <xdr:to>
      <xdr:col>50</xdr:col>
      <xdr:colOff>165100</xdr:colOff>
      <xdr:row>53</xdr:row>
      <xdr:rowOff>154349</xdr:rowOff>
    </xdr:to>
    <xdr:sp macro="" textlink="">
      <xdr:nvSpPr>
        <xdr:cNvPr id="368" name="楕円 367"/>
        <xdr:cNvSpPr/>
      </xdr:nvSpPr>
      <xdr:spPr>
        <a:xfrm>
          <a:off x="9588500" y="91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170876</xdr:rowOff>
    </xdr:from>
    <xdr:ext cx="534377" cy="259045"/>
    <xdr:sp macro="" textlink="">
      <xdr:nvSpPr>
        <xdr:cNvPr id="369" name="テキスト ボックス 368"/>
        <xdr:cNvSpPr txBox="1"/>
      </xdr:nvSpPr>
      <xdr:spPr>
        <a:xfrm>
          <a:off x="9372111" y="89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19340</xdr:rowOff>
    </xdr:from>
    <xdr:to>
      <xdr:col>46</xdr:col>
      <xdr:colOff>38100</xdr:colOff>
      <xdr:row>53</xdr:row>
      <xdr:rowOff>120940</xdr:rowOff>
    </xdr:to>
    <xdr:sp macro="" textlink="">
      <xdr:nvSpPr>
        <xdr:cNvPr id="370" name="楕円 369"/>
        <xdr:cNvSpPr/>
      </xdr:nvSpPr>
      <xdr:spPr>
        <a:xfrm>
          <a:off x="8699500" y="9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137467</xdr:rowOff>
    </xdr:from>
    <xdr:ext cx="534377" cy="259045"/>
    <xdr:sp macro="" textlink="">
      <xdr:nvSpPr>
        <xdr:cNvPr id="371" name="テキスト ボックス 370"/>
        <xdr:cNvSpPr txBox="1"/>
      </xdr:nvSpPr>
      <xdr:spPr>
        <a:xfrm>
          <a:off x="8483111" y="88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117573</xdr:rowOff>
    </xdr:from>
    <xdr:to>
      <xdr:col>41</xdr:col>
      <xdr:colOff>101600</xdr:colOff>
      <xdr:row>54</xdr:row>
      <xdr:rowOff>47723</xdr:rowOff>
    </xdr:to>
    <xdr:sp macro="" textlink="">
      <xdr:nvSpPr>
        <xdr:cNvPr id="372" name="楕円 371"/>
        <xdr:cNvSpPr/>
      </xdr:nvSpPr>
      <xdr:spPr>
        <a:xfrm>
          <a:off x="7810500" y="92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64250</xdr:rowOff>
    </xdr:from>
    <xdr:ext cx="534377" cy="259045"/>
    <xdr:sp macro="" textlink="">
      <xdr:nvSpPr>
        <xdr:cNvPr id="373" name="テキスト ボックス 372"/>
        <xdr:cNvSpPr txBox="1"/>
      </xdr:nvSpPr>
      <xdr:spPr>
        <a:xfrm>
          <a:off x="7594111" y="897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138636</xdr:rowOff>
    </xdr:from>
    <xdr:to>
      <xdr:col>36</xdr:col>
      <xdr:colOff>165100</xdr:colOff>
      <xdr:row>55</xdr:row>
      <xdr:rowOff>68786</xdr:rowOff>
    </xdr:to>
    <xdr:sp macro="" textlink="">
      <xdr:nvSpPr>
        <xdr:cNvPr id="374" name="楕円 373"/>
        <xdr:cNvSpPr/>
      </xdr:nvSpPr>
      <xdr:spPr>
        <a:xfrm>
          <a:off x="6921500" y="93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85313</xdr:rowOff>
    </xdr:from>
    <xdr:ext cx="534377" cy="259045"/>
    <xdr:sp macro="" textlink="">
      <xdr:nvSpPr>
        <xdr:cNvPr id="375" name="テキスト ボックス 374"/>
        <xdr:cNvSpPr txBox="1"/>
      </xdr:nvSpPr>
      <xdr:spPr>
        <a:xfrm>
          <a:off x="6705111" y="91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56566</xdr:rowOff>
    </xdr:from>
    <xdr:to>
      <xdr:col>55</xdr:col>
      <xdr:colOff>0</xdr:colOff>
      <xdr:row>73</xdr:row>
      <xdr:rowOff>86779</xdr:rowOff>
    </xdr:to>
    <xdr:cxnSp macro="">
      <xdr:nvCxnSpPr>
        <xdr:cNvPr id="404" name="直線コネクタ 403"/>
        <xdr:cNvCxnSpPr/>
      </xdr:nvCxnSpPr>
      <xdr:spPr>
        <a:xfrm flipV="1">
          <a:off x="9639300" y="12572416"/>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86779</xdr:rowOff>
    </xdr:from>
    <xdr:to>
      <xdr:col>50</xdr:col>
      <xdr:colOff>114300</xdr:colOff>
      <xdr:row>73</xdr:row>
      <xdr:rowOff>140348</xdr:rowOff>
    </xdr:to>
    <xdr:cxnSp macro="">
      <xdr:nvCxnSpPr>
        <xdr:cNvPr id="407" name="直線コネクタ 406"/>
        <xdr:cNvCxnSpPr/>
      </xdr:nvCxnSpPr>
      <xdr:spPr>
        <a:xfrm flipV="1">
          <a:off x="8750300" y="1260262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124955</xdr:rowOff>
    </xdr:from>
    <xdr:to>
      <xdr:col>45</xdr:col>
      <xdr:colOff>177800</xdr:colOff>
      <xdr:row>73</xdr:row>
      <xdr:rowOff>140348</xdr:rowOff>
    </xdr:to>
    <xdr:cxnSp macro="">
      <xdr:nvCxnSpPr>
        <xdr:cNvPr id="410" name="直線コネクタ 409"/>
        <xdr:cNvCxnSpPr/>
      </xdr:nvCxnSpPr>
      <xdr:spPr>
        <a:xfrm>
          <a:off x="7861300" y="12640805"/>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103353</xdr:rowOff>
    </xdr:from>
    <xdr:to>
      <xdr:col>41</xdr:col>
      <xdr:colOff>50800</xdr:colOff>
      <xdr:row>73</xdr:row>
      <xdr:rowOff>124955</xdr:rowOff>
    </xdr:to>
    <xdr:cxnSp macro="">
      <xdr:nvCxnSpPr>
        <xdr:cNvPr id="413" name="直線コネクタ 412"/>
        <xdr:cNvCxnSpPr/>
      </xdr:nvCxnSpPr>
      <xdr:spPr>
        <a:xfrm>
          <a:off x="6972300" y="12276303"/>
          <a:ext cx="889000" cy="3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5766</xdr:rowOff>
    </xdr:from>
    <xdr:to>
      <xdr:col>55</xdr:col>
      <xdr:colOff>50800</xdr:colOff>
      <xdr:row>73</xdr:row>
      <xdr:rowOff>107366</xdr:rowOff>
    </xdr:to>
    <xdr:sp macro="" textlink="">
      <xdr:nvSpPr>
        <xdr:cNvPr id="423" name="楕円 422"/>
        <xdr:cNvSpPr/>
      </xdr:nvSpPr>
      <xdr:spPr>
        <a:xfrm>
          <a:off x="10426700" y="1252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28643</xdr:rowOff>
    </xdr:from>
    <xdr:ext cx="534377" cy="259045"/>
    <xdr:sp macro="" textlink="">
      <xdr:nvSpPr>
        <xdr:cNvPr id="424" name="商工費該当値テキスト"/>
        <xdr:cNvSpPr txBox="1"/>
      </xdr:nvSpPr>
      <xdr:spPr>
        <a:xfrm>
          <a:off x="10528300" y="123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35979</xdr:rowOff>
    </xdr:from>
    <xdr:to>
      <xdr:col>50</xdr:col>
      <xdr:colOff>165100</xdr:colOff>
      <xdr:row>73</xdr:row>
      <xdr:rowOff>137579</xdr:rowOff>
    </xdr:to>
    <xdr:sp macro="" textlink="">
      <xdr:nvSpPr>
        <xdr:cNvPr id="425" name="楕円 424"/>
        <xdr:cNvSpPr/>
      </xdr:nvSpPr>
      <xdr:spPr>
        <a:xfrm>
          <a:off x="95885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154106</xdr:rowOff>
    </xdr:from>
    <xdr:ext cx="534377" cy="259045"/>
    <xdr:sp macro="" textlink="">
      <xdr:nvSpPr>
        <xdr:cNvPr id="426" name="テキスト ボックス 425"/>
        <xdr:cNvSpPr txBox="1"/>
      </xdr:nvSpPr>
      <xdr:spPr>
        <a:xfrm>
          <a:off x="9372111" y="123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89548</xdr:rowOff>
    </xdr:from>
    <xdr:to>
      <xdr:col>46</xdr:col>
      <xdr:colOff>38100</xdr:colOff>
      <xdr:row>74</xdr:row>
      <xdr:rowOff>19698</xdr:rowOff>
    </xdr:to>
    <xdr:sp macro="" textlink="">
      <xdr:nvSpPr>
        <xdr:cNvPr id="427" name="楕円 426"/>
        <xdr:cNvSpPr/>
      </xdr:nvSpPr>
      <xdr:spPr>
        <a:xfrm>
          <a:off x="8699500" y="12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36225</xdr:rowOff>
    </xdr:from>
    <xdr:ext cx="534377" cy="259045"/>
    <xdr:sp macro="" textlink="">
      <xdr:nvSpPr>
        <xdr:cNvPr id="428" name="テキスト ボックス 427"/>
        <xdr:cNvSpPr txBox="1"/>
      </xdr:nvSpPr>
      <xdr:spPr>
        <a:xfrm>
          <a:off x="8483111" y="1238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74155</xdr:rowOff>
    </xdr:from>
    <xdr:to>
      <xdr:col>41</xdr:col>
      <xdr:colOff>101600</xdr:colOff>
      <xdr:row>74</xdr:row>
      <xdr:rowOff>4305</xdr:rowOff>
    </xdr:to>
    <xdr:sp macro="" textlink="">
      <xdr:nvSpPr>
        <xdr:cNvPr id="429" name="楕円 428"/>
        <xdr:cNvSpPr/>
      </xdr:nvSpPr>
      <xdr:spPr>
        <a:xfrm>
          <a:off x="7810500" y="125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20832</xdr:rowOff>
    </xdr:from>
    <xdr:ext cx="534377" cy="259045"/>
    <xdr:sp macro="" textlink="">
      <xdr:nvSpPr>
        <xdr:cNvPr id="430" name="テキスト ボックス 429"/>
        <xdr:cNvSpPr txBox="1"/>
      </xdr:nvSpPr>
      <xdr:spPr>
        <a:xfrm>
          <a:off x="7594111" y="1236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52553</xdr:rowOff>
    </xdr:from>
    <xdr:to>
      <xdr:col>36</xdr:col>
      <xdr:colOff>165100</xdr:colOff>
      <xdr:row>71</xdr:row>
      <xdr:rowOff>154153</xdr:rowOff>
    </xdr:to>
    <xdr:sp macro="" textlink="">
      <xdr:nvSpPr>
        <xdr:cNvPr id="431" name="楕円 430"/>
        <xdr:cNvSpPr/>
      </xdr:nvSpPr>
      <xdr:spPr>
        <a:xfrm>
          <a:off x="6921500" y="122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170680</xdr:rowOff>
    </xdr:from>
    <xdr:ext cx="534377" cy="259045"/>
    <xdr:sp macro="" textlink="">
      <xdr:nvSpPr>
        <xdr:cNvPr id="432" name="テキスト ボックス 431"/>
        <xdr:cNvSpPr txBox="1"/>
      </xdr:nvSpPr>
      <xdr:spPr>
        <a:xfrm>
          <a:off x="6705111" y="120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18771</xdr:rowOff>
    </xdr:from>
    <xdr:to>
      <xdr:col>55</xdr:col>
      <xdr:colOff>0</xdr:colOff>
      <xdr:row>96</xdr:row>
      <xdr:rowOff>52299</xdr:rowOff>
    </xdr:to>
    <xdr:cxnSp macro="">
      <xdr:nvCxnSpPr>
        <xdr:cNvPr id="462" name="直線コネクタ 461"/>
        <xdr:cNvCxnSpPr/>
      </xdr:nvCxnSpPr>
      <xdr:spPr>
        <a:xfrm flipV="1">
          <a:off x="9639300" y="16306521"/>
          <a:ext cx="8382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114895</xdr:rowOff>
    </xdr:from>
    <xdr:ext cx="534377" cy="259045"/>
    <xdr:sp macro="" textlink="">
      <xdr:nvSpPr>
        <xdr:cNvPr id="463" name="土木費平均値テキスト"/>
        <xdr:cNvSpPr txBox="1"/>
      </xdr:nvSpPr>
      <xdr:spPr>
        <a:xfrm>
          <a:off x="10528300" y="1640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52299</xdr:rowOff>
    </xdr:from>
    <xdr:to>
      <xdr:col>50</xdr:col>
      <xdr:colOff>114300</xdr:colOff>
      <xdr:row>96</xdr:row>
      <xdr:rowOff>169608</xdr:rowOff>
    </xdr:to>
    <xdr:cxnSp macro="">
      <xdr:nvCxnSpPr>
        <xdr:cNvPr id="465" name="直線コネクタ 464"/>
        <xdr:cNvCxnSpPr/>
      </xdr:nvCxnSpPr>
      <xdr:spPr>
        <a:xfrm flipV="1">
          <a:off x="8750300" y="16511499"/>
          <a:ext cx="889000" cy="1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97065</xdr:rowOff>
    </xdr:from>
    <xdr:ext cx="534377" cy="259045"/>
    <xdr:sp macro="" textlink="">
      <xdr:nvSpPr>
        <xdr:cNvPr id="467" name="テキスト ボックス 466"/>
        <xdr:cNvSpPr txBox="1"/>
      </xdr:nvSpPr>
      <xdr:spPr>
        <a:xfrm>
          <a:off x="9372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104096</xdr:rowOff>
    </xdr:from>
    <xdr:to>
      <xdr:col>45</xdr:col>
      <xdr:colOff>177800</xdr:colOff>
      <xdr:row>96</xdr:row>
      <xdr:rowOff>169608</xdr:rowOff>
    </xdr:to>
    <xdr:cxnSp macro="">
      <xdr:nvCxnSpPr>
        <xdr:cNvPr id="468" name="直線コネクタ 467"/>
        <xdr:cNvCxnSpPr/>
      </xdr:nvCxnSpPr>
      <xdr:spPr>
        <a:xfrm>
          <a:off x="7861300" y="16563296"/>
          <a:ext cx="889000" cy="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48851</xdr:rowOff>
    </xdr:from>
    <xdr:to>
      <xdr:col>41</xdr:col>
      <xdr:colOff>50800</xdr:colOff>
      <xdr:row>96</xdr:row>
      <xdr:rowOff>104096</xdr:rowOff>
    </xdr:to>
    <xdr:cxnSp macro="">
      <xdr:nvCxnSpPr>
        <xdr:cNvPr id="471" name="直線コネクタ 470"/>
        <xdr:cNvCxnSpPr/>
      </xdr:nvCxnSpPr>
      <xdr:spPr>
        <a:xfrm>
          <a:off x="6972300" y="16508051"/>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139421</xdr:rowOff>
    </xdr:from>
    <xdr:to>
      <xdr:col>55</xdr:col>
      <xdr:colOff>50800</xdr:colOff>
      <xdr:row>95</xdr:row>
      <xdr:rowOff>69571</xdr:rowOff>
    </xdr:to>
    <xdr:sp macro="" textlink="">
      <xdr:nvSpPr>
        <xdr:cNvPr id="481" name="楕円 480"/>
        <xdr:cNvSpPr/>
      </xdr:nvSpPr>
      <xdr:spPr>
        <a:xfrm>
          <a:off x="10426700" y="162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162298</xdr:rowOff>
    </xdr:from>
    <xdr:ext cx="534377" cy="259045"/>
    <xdr:sp macro="" textlink="">
      <xdr:nvSpPr>
        <xdr:cNvPr id="482" name="土木費該当値テキスト"/>
        <xdr:cNvSpPr txBox="1"/>
      </xdr:nvSpPr>
      <xdr:spPr>
        <a:xfrm>
          <a:off x="10528300" y="1610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1499</xdr:rowOff>
    </xdr:from>
    <xdr:to>
      <xdr:col>50</xdr:col>
      <xdr:colOff>165100</xdr:colOff>
      <xdr:row>96</xdr:row>
      <xdr:rowOff>103099</xdr:rowOff>
    </xdr:to>
    <xdr:sp macro="" textlink="">
      <xdr:nvSpPr>
        <xdr:cNvPr id="483" name="楕円 482"/>
        <xdr:cNvSpPr/>
      </xdr:nvSpPr>
      <xdr:spPr>
        <a:xfrm>
          <a:off x="9588500" y="164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119626</xdr:rowOff>
    </xdr:from>
    <xdr:ext cx="534377" cy="259045"/>
    <xdr:sp macro="" textlink="">
      <xdr:nvSpPr>
        <xdr:cNvPr id="484" name="テキスト ボックス 483"/>
        <xdr:cNvSpPr txBox="1"/>
      </xdr:nvSpPr>
      <xdr:spPr>
        <a:xfrm>
          <a:off x="9372111" y="162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118808</xdr:rowOff>
    </xdr:from>
    <xdr:to>
      <xdr:col>46</xdr:col>
      <xdr:colOff>38100</xdr:colOff>
      <xdr:row>97</xdr:row>
      <xdr:rowOff>48958</xdr:rowOff>
    </xdr:to>
    <xdr:sp macro="" textlink="">
      <xdr:nvSpPr>
        <xdr:cNvPr id="485" name="楕円 484"/>
        <xdr:cNvSpPr/>
      </xdr:nvSpPr>
      <xdr:spPr>
        <a:xfrm>
          <a:off x="8699500" y="165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40085</xdr:rowOff>
    </xdr:from>
    <xdr:ext cx="534377" cy="259045"/>
    <xdr:sp macro="" textlink="">
      <xdr:nvSpPr>
        <xdr:cNvPr id="486" name="テキスト ボックス 485"/>
        <xdr:cNvSpPr txBox="1"/>
      </xdr:nvSpPr>
      <xdr:spPr>
        <a:xfrm>
          <a:off x="8483111" y="166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53296</xdr:rowOff>
    </xdr:from>
    <xdr:to>
      <xdr:col>41</xdr:col>
      <xdr:colOff>101600</xdr:colOff>
      <xdr:row>96</xdr:row>
      <xdr:rowOff>154896</xdr:rowOff>
    </xdr:to>
    <xdr:sp macro="" textlink="">
      <xdr:nvSpPr>
        <xdr:cNvPr id="487" name="楕円 486"/>
        <xdr:cNvSpPr/>
      </xdr:nvSpPr>
      <xdr:spPr>
        <a:xfrm>
          <a:off x="78105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171423</xdr:rowOff>
    </xdr:from>
    <xdr:ext cx="534377" cy="259045"/>
    <xdr:sp macro="" textlink="">
      <xdr:nvSpPr>
        <xdr:cNvPr id="488" name="テキスト ボックス 487"/>
        <xdr:cNvSpPr txBox="1"/>
      </xdr:nvSpPr>
      <xdr:spPr>
        <a:xfrm>
          <a:off x="7594111" y="162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169501</xdr:rowOff>
    </xdr:from>
    <xdr:to>
      <xdr:col>36</xdr:col>
      <xdr:colOff>165100</xdr:colOff>
      <xdr:row>96</xdr:row>
      <xdr:rowOff>99651</xdr:rowOff>
    </xdr:to>
    <xdr:sp macro="" textlink="">
      <xdr:nvSpPr>
        <xdr:cNvPr id="489" name="楕円 488"/>
        <xdr:cNvSpPr/>
      </xdr:nvSpPr>
      <xdr:spPr>
        <a:xfrm>
          <a:off x="6921500" y="164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116178</xdr:rowOff>
    </xdr:from>
    <xdr:ext cx="534377" cy="259045"/>
    <xdr:sp macro="" textlink="">
      <xdr:nvSpPr>
        <xdr:cNvPr id="490" name="テキスト ボックス 489"/>
        <xdr:cNvSpPr txBox="1"/>
      </xdr:nvSpPr>
      <xdr:spPr>
        <a:xfrm>
          <a:off x="6705111" y="162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130251</xdr:rowOff>
    </xdr:from>
    <xdr:to>
      <xdr:col>85</xdr:col>
      <xdr:colOff>127000</xdr:colOff>
      <xdr:row>34</xdr:row>
      <xdr:rowOff>82398</xdr:rowOff>
    </xdr:to>
    <xdr:cxnSp macro="">
      <xdr:nvCxnSpPr>
        <xdr:cNvPr id="520" name="直線コネクタ 519"/>
        <xdr:cNvCxnSpPr/>
      </xdr:nvCxnSpPr>
      <xdr:spPr>
        <a:xfrm flipV="1">
          <a:off x="15481300" y="5788101"/>
          <a:ext cx="8382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35704</xdr:rowOff>
    </xdr:from>
    <xdr:ext cx="534377" cy="259045"/>
    <xdr:sp macro="" textlink="">
      <xdr:nvSpPr>
        <xdr:cNvPr id="521" name="消防費平均値テキスト"/>
        <xdr:cNvSpPr txBox="1"/>
      </xdr:nvSpPr>
      <xdr:spPr>
        <a:xfrm>
          <a:off x="16370300" y="586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38354</xdr:rowOff>
    </xdr:from>
    <xdr:to>
      <xdr:col>81</xdr:col>
      <xdr:colOff>50800</xdr:colOff>
      <xdr:row>34</xdr:row>
      <xdr:rowOff>82398</xdr:rowOff>
    </xdr:to>
    <xdr:cxnSp macro="">
      <xdr:nvCxnSpPr>
        <xdr:cNvPr id="523" name="直線コネクタ 522"/>
        <xdr:cNvCxnSpPr/>
      </xdr:nvCxnSpPr>
      <xdr:spPr>
        <a:xfrm>
          <a:off x="14592300" y="5353304"/>
          <a:ext cx="889000" cy="5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135831</xdr:rowOff>
    </xdr:from>
    <xdr:ext cx="534377" cy="259045"/>
    <xdr:sp macro="" textlink="">
      <xdr:nvSpPr>
        <xdr:cNvPr id="525" name="テキスト ボックス 524"/>
        <xdr:cNvSpPr txBox="1"/>
      </xdr:nvSpPr>
      <xdr:spPr>
        <a:xfrm>
          <a:off x="15214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38354</xdr:rowOff>
    </xdr:from>
    <xdr:to>
      <xdr:col>76</xdr:col>
      <xdr:colOff>114300</xdr:colOff>
      <xdr:row>31</xdr:row>
      <xdr:rowOff>144272</xdr:rowOff>
    </xdr:to>
    <xdr:cxnSp macro="">
      <xdr:nvCxnSpPr>
        <xdr:cNvPr id="526" name="直線コネクタ 525"/>
        <xdr:cNvCxnSpPr/>
      </xdr:nvCxnSpPr>
      <xdr:spPr>
        <a:xfrm flipV="1">
          <a:off x="13703300" y="535330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144272</xdr:rowOff>
    </xdr:from>
    <xdr:to>
      <xdr:col>71</xdr:col>
      <xdr:colOff>177800</xdr:colOff>
      <xdr:row>33</xdr:row>
      <xdr:rowOff>10389</xdr:rowOff>
    </xdr:to>
    <xdr:cxnSp macro="">
      <xdr:nvCxnSpPr>
        <xdr:cNvPr id="529" name="直線コネクタ 528"/>
        <xdr:cNvCxnSpPr/>
      </xdr:nvCxnSpPr>
      <xdr:spPr>
        <a:xfrm flipV="1">
          <a:off x="12814300" y="5459222"/>
          <a:ext cx="889000" cy="20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79451</xdr:rowOff>
    </xdr:from>
    <xdr:to>
      <xdr:col>85</xdr:col>
      <xdr:colOff>177800</xdr:colOff>
      <xdr:row>34</xdr:row>
      <xdr:rowOff>9601</xdr:rowOff>
    </xdr:to>
    <xdr:sp macro="" textlink="">
      <xdr:nvSpPr>
        <xdr:cNvPr id="539" name="楕円 538"/>
        <xdr:cNvSpPr/>
      </xdr:nvSpPr>
      <xdr:spPr>
        <a:xfrm>
          <a:off x="16268700" y="57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102328</xdr:rowOff>
    </xdr:from>
    <xdr:ext cx="534377" cy="259045"/>
    <xdr:sp macro="" textlink="">
      <xdr:nvSpPr>
        <xdr:cNvPr id="540" name="消防費該当値テキスト"/>
        <xdr:cNvSpPr txBox="1"/>
      </xdr:nvSpPr>
      <xdr:spPr>
        <a:xfrm>
          <a:off x="16370300" y="55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31598</xdr:rowOff>
    </xdr:from>
    <xdr:to>
      <xdr:col>81</xdr:col>
      <xdr:colOff>101600</xdr:colOff>
      <xdr:row>34</xdr:row>
      <xdr:rowOff>133198</xdr:rowOff>
    </xdr:to>
    <xdr:sp macro="" textlink="">
      <xdr:nvSpPr>
        <xdr:cNvPr id="541" name="楕円 540"/>
        <xdr:cNvSpPr/>
      </xdr:nvSpPr>
      <xdr:spPr>
        <a:xfrm>
          <a:off x="15430500" y="58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149725</xdr:rowOff>
    </xdr:from>
    <xdr:ext cx="534377" cy="259045"/>
    <xdr:sp macro="" textlink="">
      <xdr:nvSpPr>
        <xdr:cNvPr id="542" name="テキスト ボックス 541"/>
        <xdr:cNvSpPr txBox="1"/>
      </xdr:nvSpPr>
      <xdr:spPr>
        <a:xfrm>
          <a:off x="15214111" y="563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159004</xdr:rowOff>
    </xdr:from>
    <xdr:to>
      <xdr:col>76</xdr:col>
      <xdr:colOff>165100</xdr:colOff>
      <xdr:row>31</xdr:row>
      <xdr:rowOff>89154</xdr:rowOff>
    </xdr:to>
    <xdr:sp macro="" textlink="">
      <xdr:nvSpPr>
        <xdr:cNvPr id="543" name="楕円 542"/>
        <xdr:cNvSpPr/>
      </xdr:nvSpPr>
      <xdr:spPr>
        <a:xfrm>
          <a:off x="14541500" y="53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105681</xdr:rowOff>
    </xdr:from>
    <xdr:ext cx="534377" cy="259045"/>
    <xdr:sp macro="" textlink="">
      <xdr:nvSpPr>
        <xdr:cNvPr id="544" name="テキスト ボックス 543"/>
        <xdr:cNvSpPr txBox="1"/>
      </xdr:nvSpPr>
      <xdr:spPr>
        <a:xfrm>
          <a:off x="14325111" y="507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93472</xdr:rowOff>
    </xdr:from>
    <xdr:to>
      <xdr:col>72</xdr:col>
      <xdr:colOff>38100</xdr:colOff>
      <xdr:row>32</xdr:row>
      <xdr:rowOff>23622</xdr:rowOff>
    </xdr:to>
    <xdr:sp macro="" textlink="">
      <xdr:nvSpPr>
        <xdr:cNvPr id="545" name="楕円 544"/>
        <xdr:cNvSpPr/>
      </xdr:nvSpPr>
      <xdr:spPr>
        <a:xfrm>
          <a:off x="13652500" y="5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40149</xdr:rowOff>
    </xdr:from>
    <xdr:ext cx="534377" cy="259045"/>
    <xdr:sp macro="" textlink="">
      <xdr:nvSpPr>
        <xdr:cNvPr id="546" name="テキスト ボックス 545"/>
        <xdr:cNvSpPr txBox="1"/>
      </xdr:nvSpPr>
      <xdr:spPr>
        <a:xfrm>
          <a:off x="13436111" y="518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131039</xdr:rowOff>
    </xdr:from>
    <xdr:to>
      <xdr:col>67</xdr:col>
      <xdr:colOff>101600</xdr:colOff>
      <xdr:row>33</xdr:row>
      <xdr:rowOff>61189</xdr:rowOff>
    </xdr:to>
    <xdr:sp macro="" textlink="">
      <xdr:nvSpPr>
        <xdr:cNvPr id="547" name="楕円 546"/>
        <xdr:cNvSpPr/>
      </xdr:nvSpPr>
      <xdr:spPr>
        <a:xfrm>
          <a:off x="12763500" y="56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77716</xdr:rowOff>
    </xdr:from>
    <xdr:ext cx="534377" cy="259045"/>
    <xdr:sp macro="" textlink="">
      <xdr:nvSpPr>
        <xdr:cNvPr id="548" name="テキスト ボックス 547"/>
        <xdr:cNvSpPr txBox="1"/>
      </xdr:nvSpPr>
      <xdr:spPr>
        <a:xfrm>
          <a:off x="12547111" y="5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42741</xdr:rowOff>
    </xdr:from>
    <xdr:to>
      <xdr:col>85</xdr:col>
      <xdr:colOff>127000</xdr:colOff>
      <xdr:row>55</xdr:row>
      <xdr:rowOff>92217</xdr:rowOff>
    </xdr:to>
    <xdr:cxnSp macro="">
      <xdr:nvCxnSpPr>
        <xdr:cNvPr id="580" name="直線コネクタ 579"/>
        <xdr:cNvCxnSpPr/>
      </xdr:nvCxnSpPr>
      <xdr:spPr>
        <a:xfrm flipV="1">
          <a:off x="15481300" y="9129591"/>
          <a:ext cx="838200" cy="39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42997</xdr:rowOff>
    </xdr:from>
    <xdr:ext cx="534377" cy="259045"/>
    <xdr:sp macro="" textlink="">
      <xdr:nvSpPr>
        <xdr:cNvPr id="581" name="教育費平均値テキスト"/>
        <xdr:cNvSpPr txBox="1"/>
      </xdr:nvSpPr>
      <xdr:spPr>
        <a:xfrm>
          <a:off x="16370300" y="947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92217</xdr:rowOff>
    </xdr:from>
    <xdr:to>
      <xdr:col>81</xdr:col>
      <xdr:colOff>50800</xdr:colOff>
      <xdr:row>55</xdr:row>
      <xdr:rowOff>144207</xdr:rowOff>
    </xdr:to>
    <xdr:cxnSp macro="">
      <xdr:nvCxnSpPr>
        <xdr:cNvPr id="583" name="直線コネクタ 582"/>
        <xdr:cNvCxnSpPr/>
      </xdr:nvCxnSpPr>
      <xdr:spPr>
        <a:xfrm flipV="1">
          <a:off x="14592300" y="9521967"/>
          <a:ext cx="889000" cy="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4532</xdr:rowOff>
    </xdr:from>
    <xdr:to>
      <xdr:col>76</xdr:col>
      <xdr:colOff>114300</xdr:colOff>
      <xdr:row>55</xdr:row>
      <xdr:rowOff>144207</xdr:rowOff>
    </xdr:to>
    <xdr:cxnSp macro="">
      <xdr:nvCxnSpPr>
        <xdr:cNvPr id="586" name="直線コネクタ 585"/>
        <xdr:cNvCxnSpPr/>
      </xdr:nvCxnSpPr>
      <xdr:spPr>
        <a:xfrm>
          <a:off x="13703300" y="9434282"/>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26473</xdr:rowOff>
    </xdr:from>
    <xdr:ext cx="534377" cy="259045"/>
    <xdr:sp macro="" textlink="">
      <xdr:nvSpPr>
        <xdr:cNvPr id="588" name="テキスト ボックス 587"/>
        <xdr:cNvSpPr txBox="1"/>
      </xdr:nvSpPr>
      <xdr:spPr>
        <a:xfrm>
          <a:off x="14325111" y="96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15146</xdr:rowOff>
    </xdr:from>
    <xdr:to>
      <xdr:col>71</xdr:col>
      <xdr:colOff>177800</xdr:colOff>
      <xdr:row>55</xdr:row>
      <xdr:rowOff>4532</xdr:rowOff>
    </xdr:to>
    <xdr:cxnSp macro="">
      <xdr:nvCxnSpPr>
        <xdr:cNvPr id="589" name="直線コネクタ 588"/>
        <xdr:cNvCxnSpPr/>
      </xdr:nvCxnSpPr>
      <xdr:spPr>
        <a:xfrm>
          <a:off x="12814300" y="9273446"/>
          <a:ext cx="889000" cy="16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91" name="テキスト ボックス 590"/>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163391</xdr:rowOff>
    </xdr:from>
    <xdr:to>
      <xdr:col>85</xdr:col>
      <xdr:colOff>177800</xdr:colOff>
      <xdr:row>53</xdr:row>
      <xdr:rowOff>93541</xdr:rowOff>
    </xdr:to>
    <xdr:sp macro="" textlink="">
      <xdr:nvSpPr>
        <xdr:cNvPr id="599" name="楕円 598"/>
        <xdr:cNvSpPr/>
      </xdr:nvSpPr>
      <xdr:spPr>
        <a:xfrm>
          <a:off x="16268700" y="9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14818</xdr:rowOff>
    </xdr:from>
    <xdr:ext cx="534377" cy="259045"/>
    <xdr:sp macro="" textlink="">
      <xdr:nvSpPr>
        <xdr:cNvPr id="600" name="教育費該当値テキスト"/>
        <xdr:cNvSpPr txBox="1"/>
      </xdr:nvSpPr>
      <xdr:spPr>
        <a:xfrm>
          <a:off x="16370300" y="89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41417</xdr:rowOff>
    </xdr:from>
    <xdr:to>
      <xdr:col>81</xdr:col>
      <xdr:colOff>101600</xdr:colOff>
      <xdr:row>55</xdr:row>
      <xdr:rowOff>143017</xdr:rowOff>
    </xdr:to>
    <xdr:sp macro="" textlink="">
      <xdr:nvSpPr>
        <xdr:cNvPr id="601" name="楕円 600"/>
        <xdr:cNvSpPr/>
      </xdr:nvSpPr>
      <xdr:spPr>
        <a:xfrm>
          <a:off x="15430500" y="94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134144</xdr:rowOff>
    </xdr:from>
    <xdr:ext cx="534377" cy="259045"/>
    <xdr:sp macro="" textlink="">
      <xdr:nvSpPr>
        <xdr:cNvPr id="602" name="テキスト ボックス 601"/>
        <xdr:cNvSpPr txBox="1"/>
      </xdr:nvSpPr>
      <xdr:spPr>
        <a:xfrm>
          <a:off x="15214111" y="956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93407</xdr:rowOff>
    </xdr:from>
    <xdr:to>
      <xdr:col>76</xdr:col>
      <xdr:colOff>165100</xdr:colOff>
      <xdr:row>56</xdr:row>
      <xdr:rowOff>23557</xdr:rowOff>
    </xdr:to>
    <xdr:sp macro="" textlink="">
      <xdr:nvSpPr>
        <xdr:cNvPr id="603" name="楕円 602"/>
        <xdr:cNvSpPr/>
      </xdr:nvSpPr>
      <xdr:spPr>
        <a:xfrm>
          <a:off x="14541500" y="95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40084</xdr:rowOff>
    </xdr:from>
    <xdr:ext cx="534377" cy="259045"/>
    <xdr:sp macro="" textlink="">
      <xdr:nvSpPr>
        <xdr:cNvPr id="604" name="テキスト ボックス 603"/>
        <xdr:cNvSpPr txBox="1"/>
      </xdr:nvSpPr>
      <xdr:spPr>
        <a:xfrm>
          <a:off x="14325111" y="92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125182</xdr:rowOff>
    </xdr:from>
    <xdr:to>
      <xdr:col>72</xdr:col>
      <xdr:colOff>38100</xdr:colOff>
      <xdr:row>55</xdr:row>
      <xdr:rowOff>55332</xdr:rowOff>
    </xdr:to>
    <xdr:sp macro="" textlink="">
      <xdr:nvSpPr>
        <xdr:cNvPr id="605" name="楕円 604"/>
        <xdr:cNvSpPr/>
      </xdr:nvSpPr>
      <xdr:spPr>
        <a:xfrm>
          <a:off x="13652500" y="93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71859</xdr:rowOff>
    </xdr:from>
    <xdr:ext cx="534377" cy="259045"/>
    <xdr:sp macro="" textlink="">
      <xdr:nvSpPr>
        <xdr:cNvPr id="606" name="テキスト ボックス 605"/>
        <xdr:cNvSpPr txBox="1"/>
      </xdr:nvSpPr>
      <xdr:spPr>
        <a:xfrm>
          <a:off x="13436111" y="91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135796</xdr:rowOff>
    </xdr:from>
    <xdr:to>
      <xdr:col>67</xdr:col>
      <xdr:colOff>101600</xdr:colOff>
      <xdr:row>54</xdr:row>
      <xdr:rowOff>65946</xdr:rowOff>
    </xdr:to>
    <xdr:sp macro="" textlink="">
      <xdr:nvSpPr>
        <xdr:cNvPr id="607" name="楕円 606"/>
        <xdr:cNvSpPr/>
      </xdr:nvSpPr>
      <xdr:spPr>
        <a:xfrm>
          <a:off x="12763500" y="92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82473</xdr:rowOff>
    </xdr:from>
    <xdr:ext cx="534377" cy="259045"/>
    <xdr:sp macro="" textlink="">
      <xdr:nvSpPr>
        <xdr:cNvPr id="608" name="テキスト ボックス 607"/>
        <xdr:cNvSpPr txBox="1"/>
      </xdr:nvSpPr>
      <xdr:spPr>
        <a:xfrm>
          <a:off x="12547111" y="899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62525</xdr:rowOff>
    </xdr:from>
    <xdr:to>
      <xdr:col>85</xdr:col>
      <xdr:colOff>127000</xdr:colOff>
      <xdr:row>78</xdr:row>
      <xdr:rowOff>74321</xdr:rowOff>
    </xdr:to>
    <xdr:cxnSp macro="">
      <xdr:nvCxnSpPr>
        <xdr:cNvPr id="635" name="直線コネクタ 634"/>
        <xdr:cNvCxnSpPr/>
      </xdr:nvCxnSpPr>
      <xdr:spPr>
        <a:xfrm>
          <a:off x="15481300" y="13435625"/>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62525</xdr:rowOff>
    </xdr:from>
    <xdr:to>
      <xdr:col>81</xdr:col>
      <xdr:colOff>50800</xdr:colOff>
      <xdr:row>78</xdr:row>
      <xdr:rowOff>96723</xdr:rowOff>
    </xdr:to>
    <xdr:cxnSp macro="">
      <xdr:nvCxnSpPr>
        <xdr:cNvPr id="638" name="直線コネクタ 637"/>
        <xdr:cNvCxnSpPr/>
      </xdr:nvCxnSpPr>
      <xdr:spPr>
        <a:xfrm flipV="1">
          <a:off x="14592300" y="13435625"/>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169509</xdr:rowOff>
    </xdr:from>
    <xdr:to>
      <xdr:col>76</xdr:col>
      <xdr:colOff>114300</xdr:colOff>
      <xdr:row>78</xdr:row>
      <xdr:rowOff>96723</xdr:rowOff>
    </xdr:to>
    <xdr:cxnSp macro="">
      <xdr:nvCxnSpPr>
        <xdr:cNvPr id="641" name="直線コネクタ 640"/>
        <xdr:cNvCxnSpPr/>
      </xdr:nvCxnSpPr>
      <xdr:spPr>
        <a:xfrm>
          <a:off x="13703300" y="13199709"/>
          <a:ext cx="889000" cy="2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156159</xdr:rowOff>
    </xdr:from>
    <xdr:to>
      <xdr:col>71</xdr:col>
      <xdr:colOff>177800</xdr:colOff>
      <xdr:row>76</xdr:row>
      <xdr:rowOff>169509</xdr:rowOff>
    </xdr:to>
    <xdr:cxnSp macro="">
      <xdr:nvCxnSpPr>
        <xdr:cNvPr id="644" name="直線コネクタ 643"/>
        <xdr:cNvCxnSpPr/>
      </xdr:nvCxnSpPr>
      <xdr:spPr>
        <a:xfrm>
          <a:off x="12814300" y="13186359"/>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6" name="テキスト ボックス 645"/>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8" name="テキスト ボックス 647"/>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23521</xdr:rowOff>
    </xdr:from>
    <xdr:to>
      <xdr:col>85</xdr:col>
      <xdr:colOff>177800</xdr:colOff>
      <xdr:row>78</xdr:row>
      <xdr:rowOff>125121</xdr:rowOff>
    </xdr:to>
    <xdr:sp macro="" textlink="">
      <xdr:nvSpPr>
        <xdr:cNvPr id="654" name="楕円 653"/>
        <xdr:cNvSpPr/>
      </xdr:nvSpPr>
      <xdr:spPr>
        <a:xfrm>
          <a:off x="162687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109898</xdr:rowOff>
    </xdr:from>
    <xdr:ext cx="378565" cy="259045"/>
    <xdr:sp macro="" textlink="">
      <xdr:nvSpPr>
        <xdr:cNvPr id="655" name="災害復旧費該当値テキスト"/>
        <xdr:cNvSpPr txBox="1"/>
      </xdr:nvSpPr>
      <xdr:spPr>
        <a:xfrm>
          <a:off x="16370300" y="1331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11725</xdr:rowOff>
    </xdr:from>
    <xdr:to>
      <xdr:col>81</xdr:col>
      <xdr:colOff>101600</xdr:colOff>
      <xdr:row>78</xdr:row>
      <xdr:rowOff>113325</xdr:rowOff>
    </xdr:to>
    <xdr:sp macro="" textlink="">
      <xdr:nvSpPr>
        <xdr:cNvPr id="656" name="楕円 655"/>
        <xdr:cNvSpPr/>
      </xdr:nvSpPr>
      <xdr:spPr>
        <a:xfrm>
          <a:off x="154305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104452</xdr:rowOff>
    </xdr:from>
    <xdr:ext cx="378565" cy="259045"/>
    <xdr:sp macro="" textlink="">
      <xdr:nvSpPr>
        <xdr:cNvPr id="657" name="テキスト ボックス 656"/>
        <xdr:cNvSpPr txBox="1"/>
      </xdr:nvSpPr>
      <xdr:spPr>
        <a:xfrm>
          <a:off x="15292017" y="13477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45923</xdr:rowOff>
    </xdr:from>
    <xdr:to>
      <xdr:col>76</xdr:col>
      <xdr:colOff>165100</xdr:colOff>
      <xdr:row>78</xdr:row>
      <xdr:rowOff>147523</xdr:rowOff>
    </xdr:to>
    <xdr:sp macro="" textlink="">
      <xdr:nvSpPr>
        <xdr:cNvPr id="658" name="楕円 657"/>
        <xdr:cNvSpPr/>
      </xdr:nvSpPr>
      <xdr:spPr>
        <a:xfrm>
          <a:off x="14541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138650</xdr:rowOff>
    </xdr:from>
    <xdr:ext cx="378565" cy="259045"/>
    <xdr:sp macro="" textlink="">
      <xdr:nvSpPr>
        <xdr:cNvPr id="659" name="テキスト ボックス 658"/>
        <xdr:cNvSpPr txBox="1"/>
      </xdr:nvSpPr>
      <xdr:spPr>
        <a:xfrm>
          <a:off x="14403017" y="1351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118709</xdr:rowOff>
    </xdr:from>
    <xdr:to>
      <xdr:col>72</xdr:col>
      <xdr:colOff>38100</xdr:colOff>
      <xdr:row>77</xdr:row>
      <xdr:rowOff>48859</xdr:rowOff>
    </xdr:to>
    <xdr:sp macro="" textlink="">
      <xdr:nvSpPr>
        <xdr:cNvPr id="660" name="楕円 659"/>
        <xdr:cNvSpPr/>
      </xdr:nvSpPr>
      <xdr:spPr>
        <a:xfrm>
          <a:off x="136525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65387</xdr:rowOff>
    </xdr:from>
    <xdr:ext cx="469744" cy="259045"/>
    <xdr:sp macro="" textlink="">
      <xdr:nvSpPr>
        <xdr:cNvPr id="661" name="テキスト ボックス 660"/>
        <xdr:cNvSpPr txBox="1"/>
      </xdr:nvSpPr>
      <xdr:spPr>
        <a:xfrm>
          <a:off x="13468428" y="1292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105359</xdr:rowOff>
    </xdr:from>
    <xdr:to>
      <xdr:col>67</xdr:col>
      <xdr:colOff>101600</xdr:colOff>
      <xdr:row>77</xdr:row>
      <xdr:rowOff>35509</xdr:rowOff>
    </xdr:to>
    <xdr:sp macro="" textlink="">
      <xdr:nvSpPr>
        <xdr:cNvPr id="662" name="楕円 661"/>
        <xdr:cNvSpPr/>
      </xdr:nvSpPr>
      <xdr:spPr>
        <a:xfrm>
          <a:off x="12763500" y="131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52036</xdr:rowOff>
    </xdr:from>
    <xdr:ext cx="469744" cy="259045"/>
    <xdr:sp macro="" textlink="">
      <xdr:nvSpPr>
        <xdr:cNvPr id="663" name="テキスト ボックス 662"/>
        <xdr:cNvSpPr txBox="1"/>
      </xdr:nvSpPr>
      <xdr:spPr>
        <a:xfrm>
          <a:off x="12579428" y="1291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113320</xdr:rowOff>
    </xdr:from>
    <xdr:to>
      <xdr:col>85</xdr:col>
      <xdr:colOff>127000</xdr:colOff>
      <xdr:row>92</xdr:row>
      <xdr:rowOff>117297</xdr:rowOff>
    </xdr:to>
    <xdr:cxnSp macro="">
      <xdr:nvCxnSpPr>
        <xdr:cNvPr id="691" name="直線コネクタ 690"/>
        <xdr:cNvCxnSpPr/>
      </xdr:nvCxnSpPr>
      <xdr:spPr>
        <a:xfrm flipV="1">
          <a:off x="15481300" y="15886720"/>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168482</xdr:rowOff>
    </xdr:from>
    <xdr:ext cx="534377" cy="259045"/>
    <xdr:sp macro="" textlink="">
      <xdr:nvSpPr>
        <xdr:cNvPr id="692" name="公債費平均値テキスト"/>
        <xdr:cNvSpPr txBox="1"/>
      </xdr:nvSpPr>
      <xdr:spPr>
        <a:xfrm>
          <a:off x="16370300" y="1628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67303</xdr:rowOff>
    </xdr:from>
    <xdr:to>
      <xdr:col>81</xdr:col>
      <xdr:colOff>50800</xdr:colOff>
      <xdr:row>92</xdr:row>
      <xdr:rowOff>117297</xdr:rowOff>
    </xdr:to>
    <xdr:cxnSp macro="">
      <xdr:nvCxnSpPr>
        <xdr:cNvPr id="694" name="直線コネクタ 693"/>
        <xdr:cNvCxnSpPr/>
      </xdr:nvCxnSpPr>
      <xdr:spPr>
        <a:xfrm>
          <a:off x="14592300" y="15840703"/>
          <a:ext cx="889000" cy="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114968</xdr:rowOff>
    </xdr:from>
    <xdr:ext cx="534377" cy="259045"/>
    <xdr:sp macro="" textlink="">
      <xdr:nvSpPr>
        <xdr:cNvPr id="696" name="テキスト ボックス 695"/>
        <xdr:cNvSpPr txBox="1"/>
      </xdr:nvSpPr>
      <xdr:spPr>
        <a:xfrm>
          <a:off x="15214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62204</xdr:rowOff>
    </xdr:from>
    <xdr:to>
      <xdr:col>76</xdr:col>
      <xdr:colOff>114300</xdr:colOff>
      <xdr:row>92</xdr:row>
      <xdr:rowOff>67303</xdr:rowOff>
    </xdr:to>
    <xdr:cxnSp macro="">
      <xdr:nvCxnSpPr>
        <xdr:cNvPr id="697" name="直線コネクタ 696"/>
        <xdr:cNvCxnSpPr/>
      </xdr:nvCxnSpPr>
      <xdr:spPr>
        <a:xfrm>
          <a:off x="13703300" y="15835604"/>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9" name="テキスト ボックス 698"/>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62204</xdr:rowOff>
    </xdr:from>
    <xdr:to>
      <xdr:col>71</xdr:col>
      <xdr:colOff>177800</xdr:colOff>
      <xdr:row>93</xdr:row>
      <xdr:rowOff>6998</xdr:rowOff>
    </xdr:to>
    <xdr:cxnSp macro="">
      <xdr:nvCxnSpPr>
        <xdr:cNvPr id="700" name="直線コネクタ 699"/>
        <xdr:cNvCxnSpPr/>
      </xdr:nvCxnSpPr>
      <xdr:spPr>
        <a:xfrm flipV="1">
          <a:off x="12814300" y="15835604"/>
          <a:ext cx="8890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62520</xdr:rowOff>
    </xdr:from>
    <xdr:to>
      <xdr:col>85</xdr:col>
      <xdr:colOff>177800</xdr:colOff>
      <xdr:row>92</xdr:row>
      <xdr:rowOff>164120</xdr:rowOff>
    </xdr:to>
    <xdr:sp macro="" textlink="">
      <xdr:nvSpPr>
        <xdr:cNvPr id="710" name="楕円 709"/>
        <xdr:cNvSpPr/>
      </xdr:nvSpPr>
      <xdr:spPr>
        <a:xfrm>
          <a:off x="16268700" y="158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85397</xdr:rowOff>
    </xdr:from>
    <xdr:ext cx="534377" cy="259045"/>
    <xdr:sp macro="" textlink="">
      <xdr:nvSpPr>
        <xdr:cNvPr id="711" name="公債費該当値テキスト"/>
        <xdr:cNvSpPr txBox="1"/>
      </xdr:nvSpPr>
      <xdr:spPr>
        <a:xfrm>
          <a:off x="16370300" y="156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66497</xdr:rowOff>
    </xdr:from>
    <xdr:to>
      <xdr:col>81</xdr:col>
      <xdr:colOff>101600</xdr:colOff>
      <xdr:row>92</xdr:row>
      <xdr:rowOff>168097</xdr:rowOff>
    </xdr:to>
    <xdr:sp macro="" textlink="">
      <xdr:nvSpPr>
        <xdr:cNvPr id="712" name="楕円 711"/>
        <xdr:cNvSpPr/>
      </xdr:nvSpPr>
      <xdr:spPr>
        <a:xfrm>
          <a:off x="15430500" y="158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13174</xdr:rowOff>
    </xdr:from>
    <xdr:ext cx="534377" cy="259045"/>
    <xdr:sp macro="" textlink="">
      <xdr:nvSpPr>
        <xdr:cNvPr id="713" name="テキスト ボックス 712"/>
        <xdr:cNvSpPr txBox="1"/>
      </xdr:nvSpPr>
      <xdr:spPr>
        <a:xfrm>
          <a:off x="15214111" y="156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16503</xdr:rowOff>
    </xdr:from>
    <xdr:to>
      <xdr:col>76</xdr:col>
      <xdr:colOff>165100</xdr:colOff>
      <xdr:row>92</xdr:row>
      <xdr:rowOff>118103</xdr:rowOff>
    </xdr:to>
    <xdr:sp macro="" textlink="">
      <xdr:nvSpPr>
        <xdr:cNvPr id="714" name="楕円 713"/>
        <xdr:cNvSpPr/>
      </xdr:nvSpPr>
      <xdr:spPr>
        <a:xfrm>
          <a:off x="14541500" y="157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134630</xdr:rowOff>
    </xdr:from>
    <xdr:ext cx="534377" cy="259045"/>
    <xdr:sp macro="" textlink="">
      <xdr:nvSpPr>
        <xdr:cNvPr id="715" name="テキスト ボックス 714"/>
        <xdr:cNvSpPr txBox="1"/>
      </xdr:nvSpPr>
      <xdr:spPr>
        <a:xfrm>
          <a:off x="14325111" y="155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11404</xdr:rowOff>
    </xdr:from>
    <xdr:to>
      <xdr:col>72</xdr:col>
      <xdr:colOff>38100</xdr:colOff>
      <xdr:row>92</xdr:row>
      <xdr:rowOff>113004</xdr:rowOff>
    </xdr:to>
    <xdr:sp macro="" textlink="">
      <xdr:nvSpPr>
        <xdr:cNvPr id="716" name="楕円 715"/>
        <xdr:cNvSpPr/>
      </xdr:nvSpPr>
      <xdr:spPr>
        <a:xfrm>
          <a:off x="13652500" y="157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129531</xdr:rowOff>
    </xdr:from>
    <xdr:ext cx="534377" cy="259045"/>
    <xdr:sp macro="" textlink="">
      <xdr:nvSpPr>
        <xdr:cNvPr id="717" name="テキスト ボックス 716"/>
        <xdr:cNvSpPr txBox="1"/>
      </xdr:nvSpPr>
      <xdr:spPr>
        <a:xfrm>
          <a:off x="13436111" y="15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127648</xdr:rowOff>
    </xdr:from>
    <xdr:to>
      <xdr:col>67</xdr:col>
      <xdr:colOff>101600</xdr:colOff>
      <xdr:row>93</xdr:row>
      <xdr:rowOff>57798</xdr:rowOff>
    </xdr:to>
    <xdr:sp macro="" textlink="">
      <xdr:nvSpPr>
        <xdr:cNvPr id="718" name="楕円 717"/>
        <xdr:cNvSpPr/>
      </xdr:nvSpPr>
      <xdr:spPr>
        <a:xfrm>
          <a:off x="12763500" y="159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74325</xdr:rowOff>
    </xdr:from>
    <xdr:ext cx="534377" cy="259045"/>
    <xdr:sp macro="" textlink="">
      <xdr:nvSpPr>
        <xdr:cNvPr id="719" name="テキスト ボックス 718"/>
        <xdr:cNvSpPr txBox="1"/>
      </xdr:nvSpPr>
      <xdr:spPr>
        <a:xfrm>
          <a:off x="12547111" y="156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161,137</a:t>
          </a:r>
          <a:r>
            <a:rPr kumimoji="1" lang="ja-JP" altLang="en-US" sz="1300">
              <a:latin typeface="ＭＳ Ｐゴシック" panose="020B0600070205080204" pitchFamily="50" charset="-128"/>
              <a:ea typeface="ＭＳ Ｐゴシック" panose="020B0600070205080204" pitchFamily="50" charset="-128"/>
            </a:rPr>
            <a:t>円となっており、目的別歳出では全体の約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年度は臨時福祉給付金給付事業などの減により減少したものの、今後も子どものための教育・保育給付事業や自立支援給付事業等の伸びにより、経費の増大が予測される。</a:t>
          </a:r>
        </a:p>
        <a:p>
          <a:r>
            <a:rPr kumimoji="1" lang="ja-JP" altLang="en-US" sz="1300">
              <a:latin typeface="ＭＳ Ｐゴシック" panose="020B0600070205080204" pitchFamily="50" charset="-128"/>
              <a:ea typeface="ＭＳ Ｐゴシック" panose="020B0600070205080204" pitchFamily="50" charset="-128"/>
            </a:rPr>
            <a:t>　そのほか、前年度から増加した項目として、総務費については、文化会館整備事業や文化会館管理運営事業などの増により</a:t>
          </a:r>
          <a:r>
            <a:rPr kumimoji="1" lang="en-US" altLang="ja-JP" sz="1300">
              <a:latin typeface="ＭＳ Ｐゴシック" panose="020B0600070205080204" pitchFamily="50" charset="-128"/>
              <a:ea typeface="ＭＳ Ｐゴシック" panose="020B0600070205080204" pitchFamily="50" charset="-128"/>
            </a:rPr>
            <a:t>13,190</a:t>
          </a:r>
          <a:r>
            <a:rPr kumimoji="1" lang="ja-JP" altLang="en-US" sz="1300">
              <a:latin typeface="ＭＳ Ｐゴシック" panose="020B0600070205080204" pitchFamily="50" charset="-128"/>
              <a:ea typeface="ＭＳ Ｐゴシック" panose="020B0600070205080204" pitchFamily="50" charset="-128"/>
            </a:rPr>
            <a:t>円の増となった。教育費については、鶴岡第三中学校改築事業や屋内多目的運動施設整備事業などの増により</a:t>
          </a:r>
          <a:r>
            <a:rPr kumimoji="1" lang="en-US" altLang="ja-JP" sz="1300">
              <a:latin typeface="ＭＳ Ｐゴシック" panose="020B0600070205080204" pitchFamily="50" charset="-128"/>
              <a:ea typeface="ＭＳ Ｐゴシック" panose="020B0600070205080204" pitchFamily="50" charset="-128"/>
            </a:rPr>
            <a:t>12,015</a:t>
          </a:r>
          <a:r>
            <a:rPr kumimoji="1" lang="ja-JP" altLang="en-US" sz="1300">
              <a:latin typeface="ＭＳ Ｐゴシック" panose="020B0600070205080204" pitchFamily="50" charset="-128"/>
              <a:ea typeface="ＭＳ Ｐゴシック" panose="020B0600070205080204" pitchFamily="50" charset="-128"/>
            </a:rPr>
            <a:t>円の増となった。土木費については、除雪対策事業や下水道事業会計への負担金などの増により</a:t>
          </a:r>
          <a:r>
            <a:rPr kumimoji="1" lang="en-US" altLang="ja-JP" sz="1300">
              <a:latin typeface="ＭＳ Ｐゴシック" panose="020B0600070205080204" pitchFamily="50" charset="-128"/>
              <a:ea typeface="ＭＳ Ｐゴシック" panose="020B0600070205080204" pitchFamily="50" charset="-128"/>
            </a:rPr>
            <a:t>10,760</a:t>
          </a:r>
          <a:r>
            <a:rPr kumimoji="1" lang="ja-JP" altLang="en-US" sz="1300">
              <a:latin typeface="ＭＳ Ｐゴシック" panose="020B0600070205080204" pitchFamily="50" charset="-128"/>
              <a:ea typeface="ＭＳ Ｐゴシック" panose="020B0600070205080204" pitchFamily="50" charset="-128"/>
            </a:rPr>
            <a:t>円の増となった。一方、減少した項目としては、農林水産業費については、水田畑地化基盤強化対策事業や経営体育成支援事業などの減により</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1200">
              <a:latin typeface="ＭＳ ゴシック" pitchFamily="49" charset="-128"/>
              <a:ea typeface="ＭＳ ゴシック" pitchFamily="49" charset="-128"/>
            </a:rPr>
            <a:t>　財政調整基金については、合併特例期間終了後の財政運営を見据え、鶴岡市行財政改革大綱に基づき計画的に拡充を図った。</a:t>
          </a:r>
        </a:p>
        <a:p>
          <a:r>
            <a:rPr kumimoji="1" lang="ja-JP" altLang="en-US" sz="1200">
              <a:latin typeface="ＭＳ ゴシック" pitchFamily="49" charset="-128"/>
              <a:ea typeface="ＭＳ ゴシック" pitchFamily="49" charset="-128"/>
            </a:rPr>
            <a:t>　実質収支額、実質単年度収支については、平成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年度以降は堅調に改善していたが、平成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年度以降は下降している。平成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大雪による除雪費用の大幅な増加や普通交付税の段階的縮減の影響を受け、実質単年度収支が赤字となっているが、減債基金と公共施設整備基金に赤字額を上回る金額を積み立てており、財政の健全性を維持している。今後も、行財政改革に積極的に取り組み、よ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73992182</v>
      </c>
      <c r="BO4" s="372"/>
      <c r="BP4" s="372"/>
      <c r="BQ4" s="372"/>
      <c r="BR4" s="372"/>
      <c r="BS4" s="372"/>
      <c r="BT4" s="372"/>
      <c r="BU4" s="373"/>
      <c r="BV4" s="371">
        <v>72260433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5.5</v>
      </c>
      <c r="CU4" s="378"/>
      <c r="CV4" s="378"/>
      <c r="CW4" s="378"/>
      <c r="CX4" s="378"/>
      <c r="CY4" s="378"/>
      <c r="CZ4" s="378"/>
      <c r="DA4" s="379"/>
      <c r="DB4" s="377">
        <v>10.3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71703826</v>
      </c>
      <c r="BO5" s="409"/>
      <c r="BP5" s="409"/>
      <c r="BQ5" s="409"/>
      <c r="BR5" s="409"/>
      <c r="BS5" s="409"/>
      <c r="BT5" s="409"/>
      <c r="BU5" s="410"/>
      <c r="BV5" s="408">
        <v>68055323</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89.1</v>
      </c>
      <c r="CU5" s="406"/>
      <c r="CV5" s="406"/>
      <c r="CW5" s="406"/>
      <c r="CX5" s="406"/>
      <c r="CY5" s="406"/>
      <c r="CZ5" s="406"/>
      <c r="DA5" s="407"/>
      <c r="DB5" s="405">
        <v>89.4</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2288356</v>
      </c>
      <c r="BO6" s="409"/>
      <c r="BP6" s="409"/>
      <c r="BQ6" s="409"/>
      <c r="BR6" s="409"/>
      <c r="BS6" s="409"/>
      <c r="BT6" s="409"/>
      <c r="BU6" s="410"/>
      <c r="BV6" s="408">
        <v>4205110</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93.8</v>
      </c>
      <c r="CU6" s="446"/>
      <c r="CV6" s="446"/>
      <c r="CW6" s="446"/>
      <c r="CX6" s="446"/>
      <c r="CY6" s="446"/>
      <c r="CZ6" s="446"/>
      <c r="DA6" s="447"/>
      <c r="DB6" s="445">
        <v>94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156810</v>
      </c>
      <c r="BO7" s="409"/>
      <c r="BP7" s="409"/>
      <c r="BQ7" s="409"/>
      <c r="BR7" s="409"/>
      <c r="BS7" s="409"/>
      <c r="BT7" s="409"/>
      <c r="BU7" s="410"/>
      <c r="BV7" s="408">
        <v>156155</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38873959</v>
      </c>
      <c r="CU7" s="409"/>
      <c r="CV7" s="409"/>
      <c r="CW7" s="409"/>
      <c r="CX7" s="409"/>
      <c r="CY7" s="409"/>
      <c r="CZ7" s="409"/>
      <c r="DA7" s="410"/>
      <c r="DB7" s="408">
        <v>39451849</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95</v>
      </c>
      <c r="AV8" s="441"/>
      <c r="AW8" s="441"/>
      <c r="AX8" s="441"/>
      <c r="AY8" s="442" t="s">
        <v>102</v>
      </c>
      <c r="AZ8" s="443"/>
      <c r="BA8" s="443"/>
      <c r="BB8" s="443"/>
      <c r="BC8" s="443"/>
      <c r="BD8" s="443"/>
      <c r="BE8" s="443"/>
      <c r="BF8" s="443"/>
      <c r="BG8" s="443"/>
      <c r="BH8" s="443"/>
      <c r="BI8" s="443"/>
      <c r="BJ8" s="443"/>
      <c r="BK8" s="443"/>
      <c r="BL8" s="443"/>
      <c r="BM8" s="444"/>
      <c r="BN8" s="408">
        <v>2131546</v>
      </c>
      <c r="BO8" s="409"/>
      <c r="BP8" s="409"/>
      <c r="BQ8" s="409"/>
      <c r="BR8" s="409"/>
      <c r="BS8" s="409"/>
      <c r="BT8" s="409"/>
      <c r="BU8" s="410"/>
      <c r="BV8" s="408">
        <v>4048955</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0.42</v>
      </c>
      <c r="CU8" s="449"/>
      <c r="CV8" s="449"/>
      <c r="CW8" s="449"/>
      <c r="CX8" s="449"/>
      <c r="CY8" s="449"/>
      <c r="CZ8" s="449"/>
      <c r="DA8" s="450"/>
      <c r="DB8" s="448">
        <v>0.42</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129652</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95</v>
      </c>
      <c r="AV9" s="441"/>
      <c r="AW9" s="441"/>
      <c r="AX9" s="441"/>
      <c r="AY9" s="442" t="s">
        <v>108</v>
      </c>
      <c r="AZ9" s="443"/>
      <c r="BA9" s="443"/>
      <c r="BB9" s="443"/>
      <c r="BC9" s="443"/>
      <c r="BD9" s="443"/>
      <c r="BE9" s="443"/>
      <c r="BF9" s="443"/>
      <c r="BG9" s="443"/>
      <c r="BH9" s="443"/>
      <c r="BI9" s="443"/>
      <c r="BJ9" s="443"/>
      <c r="BK9" s="443"/>
      <c r="BL9" s="443"/>
      <c r="BM9" s="444"/>
      <c r="BN9" s="408">
        <v>-1917409</v>
      </c>
      <c r="BO9" s="409"/>
      <c r="BP9" s="409"/>
      <c r="BQ9" s="409"/>
      <c r="BR9" s="409"/>
      <c r="BS9" s="409"/>
      <c r="BT9" s="409"/>
      <c r="BU9" s="410"/>
      <c r="BV9" s="408">
        <v>-564819</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17.600000000000001</v>
      </c>
      <c r="CU9" s="406"/>
      <c r="CV9" s="406"/>
      <c r="CW9" s="406"/>
      <c r="CX9" s="406"/>
      <c r="CY9" s="406"/>
      <c r="CZ9" s="406"/>
      <c r="DA9" s="407"/>
      <c r="DB9" s="405">
        <v>17.3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136623</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26109</v>
      </c>
      <c r="BO10" s="409"/>
      <c r="BP10" s="409"/>
      <c r="BQ10" s="409"/>
      <c r="BR10" s="409"/>
      <c r="BS10" s="409"/>
      <c r="BT10" s="409"/>
      <c r="BU10" s="410"/>
      <c r="BV10" s="408">
        <v>19272</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996787</v>
      </c>
      <c r="BO11" s="409"/>
      <c r="BP11" s="409"/>
      <c r="BQ11" s="409"/>
      <c r="BR11" s="409"/>
      <c r="BS11" s="409"/>
      <c r="BT11" s="409"/>
      <c r="BU11" s="410"/>
      <c r="BV11" s="408">
        <v>904458</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128552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127851</v>
      </c>
      <c r="S13" s="490"/>
      <c r="T13" s="490"/>
      <c r="U13" s="490"/>
      <c r="V13" s="491"/>
      <c r="W13" s="424" t="s">
        <v>134</v>
      </c>
      <c r="X13" s="425"/>
      <c r="Y13" s="425"/>
      <c r="Z13" s="425"/>
      <c r="AA13" s="425"/>
      <c r="AB13" s="415"/>
      <c r="AC13" s="459">
        <v>6095</v>
      </c>
      <c r="AD13" s="460"/>
      <c r="AE13" s="460"/>
      <c r="AF13" s="460"/>
      <c r="AG13" s="499"/>
      <c r="AH13" s="459">
        <v>6566</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-894513</v>
      </c>
      <c r="BO13" s="409"/>
      <c r="BP13" s="409"/>
      <c r="BQ13" s="409"/>
      <c r="BR13" s="409"/>
      <c r="BS13" s="409"/>
      <c r="BT13" s="409"/>
      <c r="BU13" s="410"/>
      <c r="BV13" s="408">
        <v>358911</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7.2</v>
      </c>
      <c r="CU13" s="406"/>
      <c r="CV13" s="406"/>
      <c r="CW13" s="406"/>
      <c r="CX13" s="406"/>
      <c r="CY13" s="406"/>
      <c r="CZ13" s="406"/>
      <c r="DA13" s="407"/>
      <c r="DB13" s="405">
        <v>7.9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130108</v>
      </c>
      <c r="S14" s="490"/>
      <c r="T14" s="490"/>
      <c r="U14" s="490"/>
      <c r="V14" s="491"/>
      <c r="W14" s="398"/>
      <c r="X14" s="399"/>
      <c r="Y14" s="399"/>
      <c r="Z14" s="399"/>
      <c r="AA14" s="399"/>
      <c r="AB14" s="388"/>
      <c r="AC14" s="492">
        <v>9.6</v>
      </c>
      <c r="AD14" s="493"/>
      <c r="AE14" s="493"/>
      <c r="AF14" s="493"/>
      <c r="AG14" s="494"/>
      <c r="AH14" s="492">
        <v>10</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54.7</v>
      </c>
      <c r="CU14" s="504"/>
      <c r="CV14" s="504"/>
      <c r="CW14" s="504"/>
      <c r="CX14" s="504"/>
      <c r="CY14" s="504"/>
      <c r="CZ14" s="504"/>
      <c r="DA14" s="505"/>
      <c r="DB14" s="503">
        <v>61.2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129445</v>
      </c>
      <c r="S15" s="490"/>
      <c r="T15" s="490"/>
      <c r="U15" s="490"/>
      <c r="V15" s="491"/>
      <c r="W15" s="424" t="s">
        <v>142</v>
      </c>
      <c r="X15" s="425"/>
      <c r="Y15" s="425"/>
      <c r="Z15" s="425"/>
      <c r="AA15" s="425"/>
      <c r="AB15" s="415"/>
      <c r="AC15" s="459">
        <v>18457</v>
      </c>
      <c r="AD15" s="460"/>
      <c r="AE15" s="460"/>
      <c r="AF15" s="460"/>
      <c r="AG15" s="499"/>
      <c r="AH15" s="459">
        <v>19645</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13369887</v>
      </c>
      <c r="BO15" s="372"/>
      <c r="BP15" s="372"/>
      <c r="BQ15" s="372"/>
      <c r="BR15" s="372"/>
      <c r="BS15" s="372"/>
      <c r="BT15" s="372"/>
      <c r="BU15" s="373"/>
      <c r="BV15" s="371">
        <v>13137513</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29</v>
      </c>
      <c r="AD16" s="493"/>
      <c r="AE16" s="493"/>
      <c r="AF16" s="493"/>
      <c r="AG16" s="494"/>
      <c r="AH16" s="492">
        <v>30</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31840025</v>
      </c>
      <c r="BO16" s="409"/>
      <c r="BP16" s="409"/>
      <c r="BQ16" s="409"/>
      <c r="BR16" s="409"/>
      <c r="BS16" s="409"/>
      <c r="BT16" s="409"/>
      <c r="BU16" s="410"/>
      <c r="BV16" s="408">
        <v>31655998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39089</v>
      </c>
      <c r="AD17" s="460"/>
      <c r="AE17" s="460"/>
      <c r="AF17" s="460"/>
      <c r="AG17" s="499"/>
      <c r="AH17" s="459">
        <v>39298</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16975595</v>
      </c>
      <c r="BO17" s="409"/>
      <c r="BP17" s="409"/>
      <c r="BQ17" s="409"/>
      <c r="BR17" s="409"/>
      <c r="BS17" s="409"/>
      <c r="BT17" s="409"/>
      <c r="BU17" s="410"/>
      <c r="BV17" s="408">
        <v>16625586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1311.53</v>
      </c>
      <c r="M18" s="521"/>
      <c r="N18" s="521"/>
      <c r="O18" s="521"/>
      <c r="P18" s="521"/>
      <c r="Q18" s="521"/>
      <c r="R18" s="522"/>
      <c r="S18" s="522"/>
      <c r="T18" s="522"/>
      <c r="U18" s="522"/>
      <c r="V18" s="523"/>
      <c r="W18" s="426"/>
      <c r="X18" s="427"/>
      <c r="Y18" s="427"/>
      <c r="Z18" s="427"/>
      <c r="AA18" s="427"/>
      <c r="AB18" s="418"/>
      <c r="AC18" s="524">
        <v>61.4</v>
      </c>
      <c r="AD18" s="525"/>
      <c r="AE18" s="525"/>
      <c r="AF18" s="525"/>
      <c r="AG18" s="526"/>
      <c r="AH18" s="524">
        <v>60</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35127149</v>
      </c>
      <c r="BO18" s="409"/>
      <c r="BP18" s="409"/>
      <c r="BQ18" s="409"/>
      <c r="BR18" s="409"/>
      <c r="BS18" s="409"/>
      <c r="BT18" s="409"/>
      <c r="BU18" s="410"/>
      <c r="BV18" s="408">
        <v>35511087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99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47230814</v>
      </c>
      <c r="BO19" s="409"/>
      <c r="BP19" s="409"/>
      <c r="BQ19" s="409"/>
      <c r="BR19" s="409"/>
      <c r="BS19" s="409"/>
      <c r="BT19" s="409"/>
      <c r="BU19" s="410"/>
      <c r="BV19" s="408">
        <v>48299883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45339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74480379</v>
      </c>
      <c r="BO23" s="409"/>
      <c r="BP23" s="409"/>
      <c r="BQ23" s="409"/>
      <c r="BR23" s="409"/>
      <c r="BS23" s="409"/>
      <c r="BT23" s="409"/>
      <c r="BU23" s="410"/>
      <c r="BV23" s="408">
        <v>72309768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9140</v>
      </c>
      <c r="R24" s="460"/>
      <c r="S24" s="460"/>
      <c r="T24" s="460"/>
      <c r="U24" s="460"/>
      <c r="V24" s="499"/>
      <c r="W24" s="558"/>
      <c r="X24" s="546"/>
      <c r="Y24" s="547"/>
      <c r="Z24" s="458" t="s">
        <v>166</v>
      </c>
      <c r="AA24" s="438"/>
      <c r="AB24" s="438"/>
      <c r="AC24" s="438"/>
      <c r="AD24" s="438"/>
      <c r="AE24" s="438"/>
      <c r="AF24" s="438"/>
      <c r="AG24" s="439"/>
      <c r="AH24" s="459">
        <v>1127</v>
      </c>
      <c r="AI24" s="460"/>
      <c r="AJ24" s="460"/>
      <c r="AK24" s="460"/>
      <c r="AL24" s="499"/>
      <c r="AM24" s="459">
        <v>3770942</v>
      </c>
      <c r="AN24" s="460"/>
      <c r="AO24" s="460"/>
      <c r="AP24" s="460"/>
      <c r="AQ24" s="460"/>
      <c r="AR24" s="499"/>
      <c r="AS24" s="459">
        <v>3346</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31753248</v>
      </c>
      <c r="BO24" s="409"/>
      <c r="BP24" s="409"/>
      <c r="BQ24" s="409"/>
      <c r="BR24" s="409"/>
      <c r="BS24" s="409"/>
      <c r="BT24" s="409"/>
      <c r="BU24" s="410"/>
      <c r="BV24" s="408">
        <v>30126130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v>1</v>
      </c>
      <c r="M25" s="460"/>
      <c r="N25" s="460"/>
      <c r="O25" s="460"/>
      <c r="P25" s="499"/>
      <c r="Q25" s="459">
        <v>7180</v>
      </c>
      <c r="R25" s="460"/>
      <c r="S25" s="460"/>
      <c r="T25" s="460"/>
      <c r="U25" s="460"/>
      <c r="V25" s="499"/>
      <c r="W25" s="558"/>
      <c r="X25" s="546"/>
      <c r="Y25" s="547"/>
      <c r="Z25" s="458" t="s">
        <v>169</v>
      </c>
      <c r="AA25" s="438"/>
      <c r="AB25" s="438"/>
      <c r="AC25" s="438"/>
      <c r="AD25" s="438"/>
      <c r="AE25" s="438"/>
      <c r="AF25" s="438"/>
      <c r="AG25" s="439"/>
      <c r="AH25" s="459">
        <v>201</v>
      </c>
      <c r="AI25" s="460"/>
      <c r="AJ25" s="460"/>
      <c r="AK25" s="460"/>
      <c r="AL25" s="499"/>
      <c r="AM25" s="459">
        <v>612447</v>
      </c>
      <c r="AN25" s="460"/>
      <c r="AO25" s="460"/>
      <c r="AP25" s="460"/>
      <c r="AQ25" s="460"/>
      <c r="AR25" s="499"/>
      <c r="AS25" s="459">
        <v>3047</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22545202</v>
      </c>
      <c r="BO25" s="372"/>
      <c r="BP25" s="372"/>
      <c r="BQ25" s="372"/>
      <c r="BR25" s="372"/>
      <c r="BS25" s="372"/>
      <c r="BT25" s="372"/>
      <c r="BU25" s="373"/>
      <c r="BV25" s="371">
        <v>6190798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6350</v>
      </c>
      <c r="R26" s="460"/>
      <c r="S26" s="460"/>
      <c r="T26" s="460"/>
      <c r="U26" s="460"/>
      <c r="V26" s="499"/>
      <c r="W26" s="558"/>
      <c r="X26" s="546"/>
      <c r="Y26" s="547"/>
      <c r="Z26" s="458" t="s">
        <v>172</v>
      </c>
      <c r="AA26" s="568"/>
      <c r="AB26" s="568"/>
      <c r="AC26" s="568"/>
      <c r="AD26" s="568"/>
      <c r="AE26" s="568"/>
      <c r="AF26" s="568"/>
      <c r="AG26" s="569"/>
      <c r="AH26" s="459">
        <v>102</v>
      </c>
      <c r="AI26" s="460"/>
      <c r="AJ26" s="460"/>
      <c r="AK26" s="460"/>
      <c r="AL26" s="499"/>
      <c r="AM26" s="459">
        <v>364446</v>
      </c>
      <c r="AN26" s="460"/>
      <c r="AO26" s="460"/>
      <c r="AP26" s="460"/>
      <c r="AQ26" s="460"/>
      <c r="AR26" s="499"/>
      <c r="AS26" s="459">
        <v>3573</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121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5100</v>
      </c>
      <c r="R27" s="460"/>
      <c r="S27" s="460"/>
      <c r="T27" s="460"/>
      <c r="U27" s="460"/>
      <c r="V27" s="499"/>
      <c r="W27" s="558"/>
      <c r="X27" s="546"/>
      <c r="Y27" s="547"/>
      <c r="Z27" s="458" t="s">
        <v>175</v>
      </c>
      <c r="AA27" s="438"/>
      <c r="AB27" s="438"/>
      <c r="AC27" s="438"/>
      <c r="AD27" s="438"/>
      <c r="AE27" s="438"/>
      <c r="AF27" s="438"/>
      <c r="AG27" s="439"/>
      <c r="AH27" s="459">
        <v>25</v>
      </c>
      <c r="AI27" s="460"/>
      <c r="AJ27" s="460"/>
      <c r="AK27" s="460"/>
      <c r="AL27" s="499"/>
      <c r="AM27" s="459">
        <v>92345</v>
      </c>
      <c r="AN27" s="460"/>
      <c r="AO27" s="460"/>
      <c r="AP27" s="460"/>
      <c r="AQ27" s="460"/>
      <c r="AR27" s="499"/>
      <c r="AS27" s="459">
        <v>3694</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4700</v>
      </c>
      <c r="R28" s="460"/>
      <c r="S28" s="460"/>
      <c r="T28" s="460"/>
      <c r="U28" s="460"/>
      <c r="V28" s="499"/>
      <c r="W28" s="558"/>
      <c r="X28" s="546"/>
      <c r="Y28" s="547"/>
      <c r="Z28" s="458" t="s">
        <v>178</v>
      </c>
      <c r="AA28" s="438"/>
      <c r="AB28" s="438"/>
      <c r="AC28" s="438"/>
      <c r="AD28" s="438"/>
      <c r="AE28" s="438"/>
      <c r="AF28" s="438"/>
      <c r="AG28" s="439"/>
      <c r="AH28" s="459" t="s">
        <v>121</v>
      </c>
      <c r="AI28" s="460"/>
      <c r="AJ28" s="460"/>
      <c r="AK28" s="460"/>
      <c r="AL28" s="499"/>
      <c r="AM28" s="459" t="s">
        <v>131</v>
      </c>
      <c r="AN28" s="460"/>
      <c r="AO28" s="460"/>
      <c r="AP28" s="460"/>
      <c r="AQ28" s="460"/>
      <c r="AR28" s="499"/>
      <c r="AS28" s="459" t="s">
        <v>121</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5055555</v>
      </c>
      <c r="BO28" s="372"/>
      <c r="BP28" s="372"/>
      <c r="BQ28" s="372"/>
      <c r="BR28" s="372"/>
      <c r="BS28" s="372"/>
      <c r="BT28" s="372"/>
      <c r="BU28" s="373"/>
      <c r="BV28" s="371">
        <v>5029446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30</v>
      </c>
      <c r="M29" s="460"/>
      <c r="N29" s="460"/>
      <c r="O29" s="460"/>
      <c r="P29" s="499"/>
      <c r="Q29" s="459">
        <v>4450</v>
      </c>
      <c r="R29" s="460"/>
      <c r="S29" s="460"/>
      <c r="T29" s="460"/>
      <c r="U29" s="460"/>
      <c r="V29" s="499"/>
      <c r="W29" s="559"/>
      <c r="X29" s="560"/>
      <c r="Y29" s="561"/>
      <c r="Z29" s="458" t="s">
        <v>181</v>
      </c>
      <c r="AA29" s="438"/>
      <c r="AB29" s="438"/>
      <c r="AC29" s="438"/>
      <c r="AD29" s="438"/>
      <c r="AE29" s="438"/>
      <c r="AF29" s="438"/>
      <c r="AG29" s="439"/>
      <c r="AH29" s="459">
        <v>1152</v>
      </c>
      <c r="AI29" s="460"/>
      <c r="AJ29" s="460"/>
      <c r="AK29" s="460"/>
      <c r="AL29" s="499"/>
      <c r="AM29" s="459">
        <v>3863287</v>
      </c>
      <c r="AN29" s="460"/>
      <c r="AO29" s="460"/>
      <c r="AP29" s="460"/>
      <c r="AQ29" s="460"/>
      <c r="AR29" s="499"/>
      <c r="AS29" s="459">
        <v>3354</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4516854</v>
      </c>
      <c r="BO29" s="409"/>
      <c r="BP29" s="409"/>
      <c r="BQ29" s="409"/>
      <c r="BR29" s="409"/>
      <c r="BS29" s="409"/>
      <c r="BT29" s="409"/>
      <c r="BU29" s="410"/>
      <c r="BV29" s="408">
        <v>4173629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101.1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8949509</v>
      </c>
      <c r="BO30" s="582"/>
      <c r="BP30" s="582"/>
      <c r="BQ30" s="582"/>
      <c r="BR30" s="582"/>
      <c r="BS30" s="582"/>
      <c r="BT30" s="582"/>
      <c r="BU30" s="583"/>
      <c r="BV30" s="581">
        <v>7976424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190</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病院事業会計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山形県消防補償等組合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鶴岡市開発公社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休日夜間診療所特別会計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IF('各会計、関係団体の財政状況及び健全化判断比率'!B32="","",'各会計、関係団体の財政状況及び健全化判断比率'!B32)</f>
        <v>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山形県自治会館管理組合</v>
      </c>
      <c r="BZ35" s="595"/>
      <c r="CA35" s="595"/>
      <c r="CB35" s="595"/>
      <c r="CC35" s="595"/>
      <c r="CD35" s="595"/>
      <c r="CE35" s="595"/>
      <c r="CF35" s="595"/>
      <c r="CG35" s="595"/>
      <c r="CH35" s="595"/>
      <c r="CI35" s="595"/>
      <c r="CJ35" s="595"/>
      <c r="CK35" s="595"/>
      <c r="CL35" s="595"/>
      <c r="CM35" s="595"/>
      <c r="CN35" s="193"/>
      <c r="CO35" s="594">
        <f t="shared" ref="CO35:CO43" si="3">IF(CQ35="","",CO34+1)</f>
        <v>21</v>
      </c>
      <c r="CP35" s="594"/>
      <c r="CQ35" s="595" t="str">
        <f>IF('各会計、関係団体の財政状況及び健全化判断比率'!BS8="","",'各会計、関係団体の財政状況及び健全化判断比率'!BS8)</f>
        <v>庄内地域産業振興センター</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墓園事業特別会計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後期高齢者医療保険特別会計</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IF('各会計、関係団体の財政状況及び健全化判断比率'!B33="","",'各会計、関係団体の財政状況及び健全化判断比率'!B33)</f>
        <v>公共下水道事業会計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山形県市町村職員退職手当組合</v>
      </c>
      <c r="BZ36" s="595"/>
      <c r="CA36" s="595"/>
      <c r="CB36" s="595"/>
      <c r="CC36" s="595"/>
      <c r="CD36" s="595"/>
      <c r="CE36" s="595"/>
      <c r="CF36" s="595"/>
      <c r="CG36" s="595"/>
      <c r="CH36" s="595"/>
      <c r="CI36" s="595"/>
      <c r="CJ36" s="595"/>
      <c r="CK36" s="595"/>
      <c r="CL36" s="595"/>
      <c r="CM36" s="595"/>
      <c r="CN36" s="193"/>
      <c r="CO36" s="594">
        <f t="shared" si="3"/>
        <v>22</v>
      </c>
      <c r="CP36" s="594"/>
      <c r="CQ36" s="595" t="str">
        <f>IF('各会計、関係団体の財政状況及び健全化判断比率'!BS9="","",'各会計、関係団体の財政状況及び健全化判断比率'!BS9)</f>
        <v>出羽庄内国際交流財団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f t="shared" si="0"/>
        <v>10</v>
      </c>
      <c r="AN37" s="594"/>
      <c r="AO37" s="595" t="str">
        <f>IF('各会計、関係団体の財政状況及び健全化判断比率'!B34="","",'各会計、関係団体の財政状況及び健全化判断比率'!B34)</f>
        <v>集落排水事業会計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庄内広域行政組合（普通会計分）</v>
      </c>
      <c r="BZ37" s="595"/>
      <c r="CA37" s="595"/>
      <c r="CB37" s="595"/>
      <c r="CC37" s="595"/>
      <c r="CD37" s="595"/>
      <c r="CE37" s="595"/>
      <c r="CF37" s="595"/>
      <c r="CG37" s="595"/>
      <c r="CH37" s="595"/>
      <c r="CI37" s="595"/>
      <c r="CJ37" s="595"/>
      <c r="CK37" s="595"/>
      <c r="CL37" s="595"/>
      <c r="CM37" s="595"/>
      <c r="CN37" s="193"/>
      <c r="CO37" s="594">
        <f t="shared" si="3"/>
        <v>23</v>
      </c>
      <c r="CP37" s="594"/>
      <c r="CQ37" s="595" t="str">
        <f>IF('各会計、関係団体の財政状況及び健全化判断比率'!BS10="","",'各会計、関係団体の財政状況及び健全化判断比率'!BS10)</f>
        <v>藤島文化スポーツ事業団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f t="shared" si="0"/>
        <v>11</v>
      </c>
      <c r="AN38" s="594"/>
      <c r="AO38" s="595" t="str">
        <f>IF('各会計、関係団体の財政状況及び健全化判断比率'!B35="","",'各会計、関係団体の財政状況及び健全化判断比率'!B35)</f>
        <v>浄化槽事業会計</v>
      </c>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庄内広域行政組合（青果市場事業特別会計）</v>
      </c>
      <c r="BZ38" s="595"/>
      <c r="CA38" s="595"/>
      <c r="CB38" s="595"/>
      <c r="CC38" s="595"/>
      <c r="CD38" s="595"/>
      <c r="CE38" s="595"/>
      <c r="CF38" s="595"/>
      <c r="CG38" s="595"/>
      <c r="CH38" s="595"/>
      <c r="CI38" s="595"/>
      <c r="CJ38" s="595"/>
      <c r="CK38" s="595"/>
      <c r="CL38" s="595"/>
      <c r="CM38" s="595"/>
      <c r="CN38" s="193"/>
      <c r="CO38" s="594">
        <f t="shared" si="3"/>
        <v>24</v>
      </c>
      <c r="CP38" s="594"/>
      <c r="CQ38" s="595" t="str">
        <f>IF('各会計、関係団体の財政状況及び健全化判断比率'!BS11="","",'各会計、関係団体の財政状況及び健全化判断比率'!BS11)</f>
        <v>ふじの里振興</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庄内広域行政組合（庄内食肉流通センター事業特別会計）</v>
      </c>
      <c r="BZ39" s="595"/>
      <c r="CA39" s="595"/>
      <c r="CB39" s="595"/>
      <c r="CC39" s="595"/>
      <c r="CD39" s="595"/>
      <c r="CE39" s="595"/>
      <c r="CF39" s="595"/>
      <c r="CG39" s="595"/>
      <c r="CH39" s="595"/>
      <c r="CI39" s="595"/>
      <c r="CJ39" s="595"/>
      <c r="CK39" s="595"/>
      <c r="CL39" s="595"/>
      <c r="CM39" s="595"/>
      <c r="CN39" s="193"/>
      <c r="CO39" s="594">
        <f t="shared" si="3"/>
        <v>25</v>
      </c>
      <c r="CP39" s="594"/>
      <c r="CQ39" s="595" t="str">
        <f>IF('各会計、関係団体の財政状況及び健全化判断比率'!BS12="","",'各会計、関係団体の財政状況及び健全化判断比率'!BS12)</f>
        <v>ゆぽか</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山形県後期高齢者医療広域連合（普通会計分）</v>
      </c>
      <c r="BZ40" s="595"/>
      <c r="CA40" s="595"/>
      <c r="CB40" s="595"/>
      <c r="CC40" s="595"/>
      <c r="CD40" s="595"/>
      <c r="CE40" s="595"/>
      <c r="CF40" s="595"/>
      <c r="CG40" s="595"/>
      <c r="CH40" s="595"/>
      <c r="CI40" s="595"/>
      <c r="CJ40" s="595"/>
      <c r="CK40" s="595"/>
      <c r="CL40" s="595"/>
      <c r="CM40" s="595"/>
      <c r="CN40" s="193"/>
      <c r="CO40" s="594">
        <f t="shared" si="3"/>
        <v>26</v>
      </c>
      <c r="CP40" s="594"/>
      <c r="CQ40" s="595" t="str">
        <f>IF('各会計、関係団体の財政状況及び健全化判断比率'!BS13="","",'各会計、関係団体の財政状況及び健全化判断比率'!BS13)</f>
        <v>月山畜産振興公社</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19</v>
      </c>
      <c r="BX41" s="594"/>
      <c r="BY41" s="595" t="str">
        <f>IF('各会計、関係団体の財政状況及び健全化判断比率'!B75="","",'各会計、関係団体の財政状況及び健全化判断比率'!B75)</f>
        <v>山形県後期高齢者医療広域連合（事業会計分）</v>
      </c>
      <c r="BZ41" s="595"/>
      <c r="CA41" s="595"/>
      <c r="CB41" s="595"/>
      <c r="CC41" s="595"/>
      <c r="CD41" s="595"/>
      <c r="CE41" s="595"/>
      <c r="CF41" s="595"/>
      <c r="CG41" s="595"/>
      <c r="CH41" s="595"/>
      <c r="CI41" s="595"/>
      <c r="CJ41" s="595"/>
      <c r="CK41" s="595"/>
      <c r="CL41" s="595"/>
      <c r="CM41" s="595"/>
      <c r="CN41" s="193"/>
      <c r="CO41" s="594">
        <f t="shared" si="3"/>
        <v>27</v>
      </c>
      <c r="CP41" s="594"/>
      <c r="CQ41" s="595" t="str">
        <f>IF('各会計、関係団体の財政状況及び健全化判断比率'!BS14="","",'各会計、関係団体の財政状況及び健全化判断比率'!BS14)</f>
        <v>くしびきふるさと振興公社</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28</v>
      </c>
      <c r="CP42" s="594"/>
      <c r="CQ42" s="595" t="str">
        <f>IF('各会計、関係団体の財政状況及び健全化判断比率'!BS15="","",'各会計、関係団体の財政状況及び健全化判断比率'!BS15)</f>
        <v>月山あさひ振興公社</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29</v>
      </c>
      <c r="CP43" s="594"/>
      <c r="CQ43" s="595" t="str">
        <f>IF('各会計、関係団体の財政状況及び健全化判断比率'!BS16="","",'各会計、関係団体の財政状況及び健全化判断比率'!BS16)</f>
        <v>クアポリス温海</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Fc76E9apask/btX1LFFQDHksvuCWI0JAa+e7Iz+Mf5dRZdEC5rc2FTRKX6iL1k7V1D2/23xVXL4oumOGCclLXw==" saltValue="bK9K1Ph26RqgMXJKG7zI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86" t="s">
        <v>560</v>
      </c>
      <c r="D34" s="1186"/>
      <c r="E34" s="1187"/>
      <c r="F34" s="32">
        <v>8.42</v>
      </c>
      <c r="G34" s="33">
        <v>9.35</v>
      </c>
      <c r="H34" s="33">
        <v>10.050000000000001</v>
      </c>
      <c r="I34" s="33">
        <v>11.55</v>
      </c>
      <c r="J34" s="34">
        <v>12.14</v>
      </c>
      <c r="K34" s="22"/>
      <c r="L34" s="22"/>
      <c r="M34" s="22"/>
      <c r="N34" s="22"/>
      <c r="O34" s="22"/>
      <c r="P34" s="22"/>
    </row>
    <row r="35" spans="1:16" ht="39" customHeight="1">
      <c r="A35" s="22"/>
      <c r="B35" s="35"/>
      <c r="C35" s="1180" t="s">
        <v>561</v>
      </c>
      <c r="D35" s="1181"/>
      <c r="E35" s="1182"/>
      <c r="F35" s="36">
        <v>10.53</v>
      </c>
      <c r="G35" s="37">
        <v>9.68</v>
      </c>
      <c r="H35" s="37">
        <v>11.5</v>
      </c>
      <c r="I35" s="37">
        <v>10.11</v>
      </c>
      <c r="J35" s="38">
        <v>5.33</v>
      </c>
      <c r="K35" s="22"/>
      <c r="L35" s="22"/>
      <c r="M35" s="22"/>
      <c r="N35" s="22"/>
      <c r="O35" s="22"/>
      <c r="P35" s="22"/>
    </row>
    <row r="36" spans="1:16" ht="39" customHeight="1">
      <c r="A36" s="22"/>
      <c r="B36" s="35"/>
      <c r="C36" s="1180" t="s">
        <v>562</v>
      </c>
      <c r="D36" s="1181"/>
      <c r="E36" s="1182"/>
      <c r="F36" s="36">
        <v>6.94</v>
      </c>
      <c r="G36" s="37">
        <v>6.33</v>
      </c>
      <c r="H36" s="37">
        <v>6.23</v>
      </c>
      <c r="I36" s="37">
        <v>5.04</v>
      </c>
      <c r="J36" s="38">
        <v>3.31</v>
      </c>
      <c r="K36" s="22"/>
      <c r="L36" s="22"/>
      <c r="M36" s="22"/>
      <c r="N36" s="22"/>
      <c r="O36" s="22"/>
      <c r="P36" s="22"/>
    </row>
    <row r="37" spans="1:16" ht="39" customHeight="1">
      <c r="A37" s="22"/>
      <c r="B37" s="35"/>
      <c r="C37" s="1180" t="s">
        <v>563</v>
      </c>
      <c r="D37" s="1181"/>
      <c r="E37" s="1182"/>
      <c r="F37" s="36">
        <v>0.59</v>
      </c>
      <c r="G37" s="37">
        <v>0.13</v>
      </c>
      <c r="H37" s="37">
        <v>0.21</v>
      </c>
      <c r="I37" s="37">
        <v>1.75</v>
      </c>
      <c r="J37" s="38">
        <v>1.96</v>
      </c>
      <c r="K37" s="22"/>
      <c r="L37" s="22"/>
      <c r="M37" s="22"/>
      <c r="N37" s="22"/>
      <c r="O37" s="22"/>
      <c r="P37" s="22"/>
    </row>
    <row r="38" spans="1:16" ht="39" customHeight="1">
      <c r="A38" s="22"/>
      <c r="B38" s="35"/>
      <c r="C38" s="1180" t="s">
        <v>564</v>
      </c>
      <c r="D38" s="1181"/>
      <c r="E38" s="1182"/>
      <c r="F38" s="36" t="s">
        <v>512</v>
      </c>
      <c r="G38" s="37" t="s">
        <v>512</v>
      </c>
      <c r="H38" s="37">
        <v>1.25</v>
      </c>
      <c r="I38" s="37">
        <v>1.42</v>
      </c>
      <c r="J38" s="38">
        <v>1.44</v>
      </c>
      <c r="K38" s="22"/>
      <c r="L38" s="22"/>
      <c r="M38" s="22"/>
      <c r="N38" s="22"/>
      <c r="O38" s="22"/>
      <c r="P38" s="22"/>
    </row>
    <row r="39" spans="1:16" ht="39" customHeight="1">
      <c r="A39" s="22"/>
      <c r="B39" s="35"/>
      <c r="C39" s="1180" t="s">
        <v>565</v>
      </c>
      <c r="D39" s="1181"/>
      <c r="E39" s="1182"/>
      <c r="F39" s="36">
        <v>0.13</v>
      </c>
      <c r="G39" s="37">
        <v>0.26</v>
      </c>
      <c r="H39" s="37">
        <v>0.66</v>
      </c>
      <c r="I39" s="37">
        <v>0.87</v>
      </c>
      <c r="J39" s="38">
        <v>0.81</v>
      </c>
      <c r="K39" s="22"/>
      <c r="L39" s="22"/>
      <c r="M39" s="22"/>
      <c r="N39" s="22"/>
      <c r="O39" s="22"/>
      <c r="P39" s="22"/>
    </row>
    <row r="40" spans="1:16" ht="39" customHeight="1">
      <c r="A40" s="22"/>
      <c r="B40" s="35"/>
      <c r="C40" s="1180" t="s">
        <v>566</v>
      </c>
      <c r="D40" s="1181"/>
      <c r="E40" s="1182"/>
      <c r="F40" s="36" t="s">
        <v>512</v>
      </c>
      <c r="G40" s="37" t="s">
        <v>512</v>
      </c>
      <c r="H40" s="37">
        <v>0.08</v>
      </c>
      <c r="I40" s="37">
        <v>0.35</v>
      </c>
      <c r="J40" s="38">
        <v>0.36</v>
      </c>
      <c r="K40" s="22"/>
      <c r="L40" s="22"/>
      <c r="M40" s="22"/>
      <c r="N40" s="22"/>
      <c r="O40" s="22"/>
      <c r="P40" s="22"/>
    </row>
    <row r="41" spans="1:16" ht="39" customHeight="1">
      <c r="A41" s="22"/>
      <c r="B41" s="35"/>
      <c r="C41" s="1180" t="s">
        <v>567</v>
      </c>
      <c r="D41" s="1181"/>
      <c r="E41" s="1182"/>
      <c r="F41" s="36">
        <v>0.09</v>
      </c>
      <c r="G41" s="37">
        <v>0.1</v>
      </c>
      <c r="H41" s="37">
        <v>0.09</v>
      </c>
      <c r="I41" s="37">
        <v>0.1</v>
      </c>
      <c r="J41" s="38">
        <v>0.1</v>
      </c>
      <c r="K41" s="22"/>
      <c r="L41" s="22"/>
      <c r="M41" s="22"/>
      <c r="N41" s="22"/>
      <c r="O41" s="22"/>
      <c r="P41" s="22"/>
    </row>
    <row r="42" spans="1:16" ht="39" customHeight="1">
      <c r="A42" s="22"/>
      <c r="B42" s="39"/>
      <c r="C42" s="1180" t="s">
        <v>568</v>
      </c>
      <c r="D42" s="1181"/>
      <c r="E42" s="1182"/>
      <c r="F42" s="36" t="s">
        <v>512</v>
      </c>
      <c r="G42" s="37" t="s">
        <v>512</v>
      </c>
      <c r="H42" s="37" t="s">
        <v>512</v>
      </c>
      <c r="I42" s="37" t="s">
        <v>512</v>
      </c>
      <c r="J42" s="38" t="s">
        <v>512</v>
      </c>
      <c r="K42" s="22"/>
      <c r="L42" s="22"/>
      <c r="M42" s="22"/>
      <c r="N42" s="22"/>
      <c r="O42" s="22"/>
      <c r="P42" s="22"/>
    </row>
    <row r="43" spans="1:16" ht="39" customHeight="1" thickBot="1">
      <c r="A43" s="22"/>
      <c r="B43" s="40"/>
      <c r="C43" s="1183" t="s">
        <v>569</v>
      </c>
      <c r="D43" s="1184"/>
      <c r="E43" s="1185"/>
      <c r="F43" s="41">
        <v>0.2</v>
      </c>
      <c r="G43" s="42">
        <v>0.83</v>
      </c>
      <c r="H43" s="42">
        <v>7.0000000000000007E-2</v>
      </c>
      <c r="I43" s="42">
        <v>0.09</v>
      </c>
      <c r="J43" s="43">
        <v>0.09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oLBCEpimiUx9lMw/SW4UE2HyLeKkFjfMlGSw4RHIZjap4hvKU4RjR56/Y0ghXDA/YMYUlNkotiRio9ArEGPQw==" saltValue="YM9HL/kV1cfHndS9n21n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6" t="s">
        <v>10</v>
      </c>
      <c r="C45" s="1197"/>
      <c r="D45" s="58"/>
      <c r="E45" s="1202" t="s">
        <v>11</v>
      </c>
      <c r="F45" s="1202"/>
      <c r="G45" s="1202"/>
      <c r="H45" s="1202"/>
      <c r="I45" s="1202"/>
      <c r="J45" s="1203"/>
      <c r="K45" s="59">
        <v>7872</v>
      </c>
      <c r="L45" s="60">
        <v>8330</v>
      </c>
      <c r="M45" s="60">
        <v>8039</v>
      </c>
      <c r="N45" s="60">
        <v>7680</v>
      </c>
      <c r="O45" s="61">
        <v>7507</v>
      </c>
      <c r="P45" s="48"/>
      <c r="Q45" s="48"/>
      <c r="R45" s="48"/>
      <c r="S45" s="48"/>
      <c r="T45" s="48"/>
      <c r="U45" s="48"/>
    </row>
    <row r="46" spans="1:21" ht="30.75" customHeight="1">
      <c r="A46" s="48"/>
      <c r="B46" s="1198"/>
      <c r="C46" s="1199"/>
      <c r="D46" s="62"/>
      <c r="E46" s="1190" t="s">
        <v>12</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c r="A47" s="48"/>
      <c r="B47" s="1198"/>
      <c r="C47" s="1199"/>
      <c r="D47" s="62"/>
      <c r="E47" s="1190" t="s">
        <v>13</v>
      </c>
      <c r="F47" s="1190"/>
      <c r="G47" s="1190"/>
      <c r="H47" s="1190"/>
      <c r="I47" s="1190"/>
      <c r="J47" s="1191"/>
      <c r="K47" s="63">
        <v>10</v>
      </c>
      <c r="L47" s="64">
        <v>30</v>
      </c>
      <c r="M47" s="64">
        <v>30</v>
      </c>
      <c r="N47" s="64">
        <v>30</v>
      </c>
      <c r="O47" s="65">
        <v>30</v>
      </c>
      <c r="P47" s="48"/>
      <c r="Q47" s="48"/>
      <c r="R47" s="48"/>
      <c r="S47" s="48"/>
      <c r="T47" s="48"/>
      <c r="U47" s="48"/>
    </row>
    <row r="48" spans="1:21" ht="30.75" customHeight="1">
      <c r="A48" s="48"/>
      <c r="B48" s="1198"/>
      <c r="C48" s="1199"/>
      <c r="D48" s="62"/>
      <c r="E48" s="1190" t="s">
        <v>14</v>
      </c>
      <c r="F48" s="1190"/>
      <c r="G48" s="1190"/>
      <c r="H48" s="1190"/>
      <c r="I48" s="1190"/>
      <c r="J48" s="1191"/>
      <c r="K48" s="63">
        <v>3466</v>
      </c>
      <c r="L48" s="64">
        <v>3407</v>
      </c>
      <c r="M48" s="64">
        <v>3437</v>
      </c>
      <c r="N48" s="64">
        <v>3390</v>
      </c>
      <c r="O48" s="65">
        <v>3473</v>
      </c>
      <c r="P48" s="48"/>
      <c r="Q48" s="48"/>
      <c r="R48" s="48"/>
      <c r="S48" s="48"/>
      <c r="T48" s="48"/>
      <c r="U48" s="48"/>
    </row>
    <row r="49" spans="1:21" ht="30.75" customHeight="1">
      <c r="A49" s="48"/>
      <c r="B49" s="1198"/>
      <c r="C49" s="1199"/>
      <c r="D49" s="62"/>
      <c r="E49" s="1190" t="s">
        <v>15</v>
      </c>
      <c r="F49" s="1190"/>
      <c r="G49" s="1190"/>
      <c r="H49" s="1190"/>
      <c r="I49" s="1190"/>
      <c r="J49" s="1191"/>
      <c r="K49" s="63">
        <v>34</v>
      </c>
      <c r="L49" s="64">
        <v>35</v>
      </c>
      <c r="M49" s="64">
        <v>36</v>
      </c>
      <c r="N49" s="64">
        <v>36</v>
      </c>
      <c r="O49" s="65">
        <v>35</v>
      </c>
      <c r="P49" s="48"/>
      <c r="Q49" s="48"/>
      <c r="R49" s="48"/>
      <c r="S49" s="48"/>
      <c r="T49" s="48"/>
      <c r="U49" s="48"/>
    </row>
    <row r="50" spans="1:21" ht="30.75" customHeight="1">
      <c r="A50" s="48"/>
      <c r="B50" s="1198"/>
      <c r="C50" s="1199"/>
      <c r="D50" s="62"/>
      <c r="E50" s="1190" t="s">
        <v>16</v>
      </c>
      <c r="F50" s="1190"/>
      <c r="G50" s="1190"/>
      <c r="H50" s="1190"/>
      <c r="I50" s="1190"/>
      <c r="J50" s="1191"/>
      <c r="K50" s="63">
        <v>150</v>
      </c>
      <c r="L50" s="64">
        <v>103</v>
      </c>
      <c r="M50" s="64">
        <v>94</v>
      </c>
      <c r="N50" s="64">
        <v>59</v>
      </c>
      <c r="O50" s="65">
        <v>26</v>
      </c>
      <c r="P50" s="48"/>
      <c r="Q50" s="48"/>
      <c r="R50" s="48"/>
      <c r="S50" s="48"/>
      <c r="T50" s="48"/>
      <c r="U50" s="48"/>
    </row>
    <row r="51" spans="1:21" ht="30.75" customHeight="1">
      <c r="A51" s="48"/>
      <c r="B51" s="1200"/>
      <c r="C51" s="1201"/>
      <c r="D51" s="66"/>
      <c r="E51" s="1190" t="s">
        <v>17</v>
      </c>
      <c r="F51" s="1190"/>
      <c r="G51" s="1190"/>
      <c r="H51" s="1190"/>
      <c r="I51" s="1190"/>
      <c r="J51" s="1191"/>
      <c r="K51" s="63">
        <v>0</v>
      </c>
      <c r="L51" s="64">
        <v>0</v>
      </c>
      <c r="M51" s="64" t="s">
        <v>512</v>
      </c>
      <c r="N51" s="64" t="s">
        <v>512</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8739</v>
      </c>
      <c r="L52" s="64">
        <v>9264</v>
      </c>
      <c r="M52" s="64">
        <v>8919</v>
      </c>
      <c r="N52" s="64">
        <v>9041</v>
      </c>
      <c r="O52" s="65">
        <v>9115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2793</v>
      </c>
      <c r="L53" s="69">
        <v>2641</v>
      </c>
      <c r="M53" s="69">
        <v>2717</v>
      </c>
      <c r="N53" s="69">
        <v>2154</v>
      </c>
      <c r="O53" s="70">
        <v>1956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zj60QL6k7ebnaCssvbsu5Syio+Qjln84fYRIM4tM/at5AeRMBnR3TnMASmag46hIrTNEqAP+MYKLXflYWl21Q==" saltValue="WKzC6zW7Jlezx19oDDKP5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554</v>
      </c>
      <c r="J40" s="79" t="s">
        <v>555</v>
      </c>
      <c r="K40" s="79" t="s">
        <v>556</v>
      </c>
      <c r="L40" s="79" t="s">
        <v>557</v>
      </c>
      <c r="M40" s="80" t="s">
        <v>558</v>
      </c>
    </row>
    <row r="41" spans="2:13" ht="27.75" customHeight="1">
      <c r="B41" s="1204" t="s">
        <v>23</v>
      </c>
      <c r="C41" s="1205"/>
      <c r="D41" s="81"/>
      <c r="E41" s="1210" t="s">
        <v>24</v>
      </c>
      <c r="F41" s="1210"/>
      <c r="G41" s="1210"/>
      <c r="H41" s="1211"/>
      <c r="I41" s="82">
        <v>76254</v>
      </c>
      <c r="J41" s="83">
        <v>75515</v>
      </c>
      <c r="K41" s="83">
        <v>73228</v>
      </c>
      <c r="L41" s="83">
        <v>72460</v>
      </c>
      <c r="M41" s="84">
        <v>74695</v>
      </c>
    </row>
    <row r="42" spans="2:13" ht="27.75" customHeight="1">
      <c r="B42" s="1206"/>
      <c r="C42" s="1207"/>
      <c r="D42" s="85"/>
      <c r="E42" s="1212" t="s">
        <v>25</v>
      </c>
      <c r="F42" s="1212"/>
      <c r="G42" s="1212"/>
      <c r="H42" s="1213"/>
      <c r="I42" s="86">
        <v>320</v>
      </c>
      <c r="J42" s="87">
        <v>223</v>
      </c>
      <c r="K42" s="87">
        <v>132</v>
      </c>
      <c r="L42" s="87">
        <v>75</v>
      </c>
      <c r="M42" s="88">
        <v>50</v>
      </c>
    </row>
    <row r="43" spans="2:13" ht="27.75" customHeight="1">
      <c r="B43" s="1206"/>
      <c r="C43" s="1207"/>
      <c r="D43" s="85"/>
      <c r="E43" s="1212" t="s">
        <v>26</v>
      </c>
      <c r="F43" s="1212"/>
      <c r="G43" s="1212"/>
      <c r="H43" s="1213"/>
      <c r="I43" s="86">
        <v>40405</v>
      </c>
      <c r="J43" s="87">
        <v>39784</v>
      </c>
      <c r="K43" s="87">
        <v>39873</v>
      </c>
      <c r="L43" s="87">
        <v>38159</v>
      </c>
      <c r="M43" s="88">
        <v>35065</v>
      </c>
    </row>
    <row r="44" spans="2:13" ht="27.75" customHeight="1">
      <c r="B44" s="1206"/>
      <c r="C44" s="1207"/>
      <c r="D44" s="85"/>
      <c r="E44" s="1212" t="s">
        <v>27</v>
      </c>
      <c r="F44" s="1212"/>
      <c r="G44" s="1212"/>
      <c r="H44" s="1213"/>
      <c r="I44" s="86">
        <v>241</v>
      </c>
      <c r="J44" s="87">
        <v>196</v>
      </c>
      <c r="K44" s="87">
        <v>164</v>
      </c>
      <c r="L44" s="87">
        <v>146</v>
      </c>
      <c r="M44" s="88">
        <v>131</v>
      </c>
    </row>
    <row r="45" spans="2:13" ht="27.75" customHeight="1">
      <c r="B45" s="1206"/>
      <c r="C45" s="1207"/>
      <c r="D45" s="85"/>
      <c r="E45" s="1212" t="s">
        <v>28</v>
      </c>
      <c r="F45" s="1212"/>
      <c r="G45" s="1212"/>
      <c r="H45" s="1213"/>
      <c r="I45" s="86">
        <v>12909</v>
      </c>
      <c r="J45" s="87">
        <v>11846</v>
      </c>
      <c r="K45" s="87">
        <v>11369</v>
      </c>
      <c r="L45" s="87">
        <v>11011</v>
      </c>
      <c r="M45" s="88">
        <v>10995</v>
      </c>
    </row>
    <row r="46" spans="2:13" ht="27.75" customHeight="1">
      <c r="B46" s="1206"/>
      <c r="C46" s="1207"/>
      <c r="D46" s="89"/>
      <c r="E46" s="1212" t="s">
        <v>29</v>
      </c>
      <c r="F46" s="1212"/>
      <c r="G46" s="1212"/>
      <c r="H46" s="1213"/>
      <c r="I46" s="86">
        <v>749</v>
      </c>
      <c r="J46" s="87">
        <v>683</v>
      </c>
      <c r="K46" s="87">
        <v>670</v>
      </c>
      <c r="L46" s="87">
        <v>684</v>
      </c>
      <c r="M46" s="88">
        <v>753</v>
      </c>
    </row>
    <row r="47" spans="2:13" ht="27.75" customHeight="1">
      <c r="B47" s="1206"/>
      <c r="C47" s="1207"/>
      <c r="D47" s="90"/>
      <c r="E47" s="1214" t="s">
        <v>30</v>
      </c>
      <c r="F47" s="1215"/>
      <c r="G47" s="1215"/>
      <c r="H47" s="1216"/>
      <c r="I47" s="86" t="s">
        <v>512</v>
      </c>
      <c r="J47" s="87" t="s">
        <v>512</v>
      </c>
      <c r="K47" s="87" t="s">
        <v>512</v>
      </c>
      <c r="L47" s="87" t="s">
        <v>512</v>
      </c>
      <c r="M47" s="88" t="s">
        <v>512</v>
      </c>
    </row>
    <row r="48" spans="2:13" ht="27.75" customHeight="1">
      <c r="B48" s="1206"/>
      <c r="C48" s="1207"/>
      <c r="D48" s="85"/>
      <c r="E48" s="1212" t="s">
        <v>31</v>
      </c>
      <c r="F48" s="1212"/>
      <c r="G48" s="1212"/>
      <c r="H48" s="1213"/>
      <c r="I48" s="86" t="s">
        <v>512</v>
      </c>
      <c r="J48" s="87" t="s">
        <v>512</v>
      </c>
      <c r="K48" s="87" t="s">
        <v>512</v>
      </c>
      <c r="L48" s="87" t="s">
        <v>512</v>
      </c>
      <c r="M48" s="88" t="s">
        <v>512</v>
      </c>
    </row>
    <row r="49" spans="2:13" ht="27.75" customHeight="1">
      <c r="B49" s="1208"/>
      <c r="C49" s="1209"/>
      <c r="D49" s="85"/>
      <c r="E49" s="1212" t="s">
        <v>32</v>
      </c>
      <c r="F49" s="1212"/>
      <c r="G49" s="1212"/>
      <c r="H49" s="1213"/>
      <c r="I49" s="86" t="s">
        <v>512</v>
      </c>
      <c r="J49" s="87" t="s">
        <v>512</v>
      </c>
      <c r="K49" s="87" t="s">
        <v>512</v>
      </c>
      <c r="L49" s="87" t="s">
        <v>512</v>
      </c>
      <c r="M49" s="88" t="s">
        <v>512</v>
      </c>
    </row>
    <row r="50" spans="2:13" ht="27.75" customHeight="1">
      <c r="B50" s="1217" t="s">
        <v>33</v>
      </c>
      <c r="C50" s="1218"/>
      <c r="D50" s="91"/>
      <c r="E50" s="1212" t="s">
        <v>34</v>
      </c>
      <c r="F50" s="1212"/>
      <c r="G50" s="1212"/>
      <c r="H50" s="1213"/>
      <c r="I50" s="86">
        <v>10087</v>
      </c>
      <c r="J50" s="87">
        <v>11821</v>
      </c>
      <c r="K50" s="87">
        <v>12220</v>
      </c>
      <c r="L50" s="87">
        <v>13960</v>
      </c>
      <c r="M50" s="88">
        <v>15996</v>
      </c>
    </row>
    <row r="51" spans="2:13" ht="27.75" customHeight="1">
      <c r="B51" s="1206"/>
      <c r="C51" s="1207"/>
      <c r="D51" s="85"/>
      <c r="E51" s="1212" t="s">
        <v>35</v>
      </c>
      <c r="F51" s="1212"/>
      <c r="G51" s="1212"/>
      <c r="H51" s="1213"/>
      <c r="I51" s="86">
        <v>9435</v>
      </c>
      <c r="J51" s="87">
        <v>10730</v>
      </c>
      <c r="K51" s="87">
        <v>9297</v>
      </c>
      <c r="L51" s="87">
        <v>5589</v>
      </c>
      <c r="M51" s="88">
        <v>4653</v>
      </c>
    </row>
    <row r="52" spans="2:13" ht="27.75" customHeight="1">
      <c r="B52" s="1208"/>
      <c r="C52" s="1209"/>
      <c r="D52" s="85"/>
      <c r="E52" s="1212" t="s">
        <v>36</v>
      </c>
      <c r="F52" s="1212"/>
      <c r="G52" s="1212"/>
      <c r="H52" s="1213"/>
      <c r="I52" s="86">
        <v>85682</v>
      </c>
      <c r="J52" s="87">
        <v>85095</v>
      </c>
      <c r="K52" s="87">
        <v>84397</v>
      </c>
      <c r="L52" s="87">
        <v>83750</v>
      </c>
      <c r="M52" s="88">
        <v>84194</v>
      </c>
    </row>
    <row r="53" spans="2:13" ht="27.75" customHeight="1" thickBot="1">
      <c r="B53" s="1219" t="s">
        <v>37</v>
      </c>
      <c r="C53" s="1220"/>
      <c r="D53" s="92"/>
      <c r="E53" s="1221" t="s">
        <v>38</v>
      </c>
      <c r="F53" s="1221"/>
      <c r="G53" s="1221"/>
      <c r="H53" s="1222"/>
      <c r="I53" s="93">
        <v>25674</v>
      </c>
      <c r="J53" s="94">
        <v>20602</v>
      </c>
      <c r="K53" s="94">
        <v>19521</v>
      </c>
      <c r="L53" s="94">
        <v>19237</v>
      </c>
      <c r="M53" s="95">
        <v>16845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FGtZ6Uoxh/RpRJCfo/by4YYSDxGIqYAL0Lw+B2YC7xLUiBYAsCaRnP9iOitx2wipsS0Gr3c1aPyLHFTwaPqPQ==" saltValue="us8fgatMH79wXE0Y0puc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31" t="s">
        <v>41</v>
      </c>
      <c r="D55" s="1231"/>
      <c r="E55" s="1232"/>
      <c r="F55" s="107">
        <v>5010</v>
      </c>
      <c r="G55" s="107">
        <v>5029</v>
      </c>
      <c r="H55" s="108">
        <v>5056</v>
      </c>
    </row>
    <row r="56" spans="2:8" ht="52.5" customHeight="1">
      <c r="B56" s="109"/>
      <c r="C56" s="1233" t="s">
        <v>42</v>
      </c>
      <c r="D56" s="1233"/>
      <c r="E56" s="1234"/>
      <c r="F56" s="110">
        <v>3442</v>
      </c>
      <c r="G56" s="110">
        <v>4174</v>
      </c>
      <c r="H56" s="111">
        <v>4517</v>
      </c>
    </row>
    <row r="57" spans="2:8" ht="53.25" customHeight="1">
      <c r="B57" s="109"/>
      <c r="C57" s="1235" t="s">
        <v>43</v>
      </c>
      <c r="D57" s="1235"/>
      <c r="E57" s="1236"/>
      <c r="F57" s="112">
        <v>7212</v>
      </c>
      <c r="G57" s="112">
        <v>7976</v>
      </c>
      <c r="H57" s="113">
        <v>8950</v>
      </c>
    </row>
    <row r="58" spans="2:8" ht="45.75" customHeight="1">
      <c r="B58" s="114"/>
      <c r="C58" s="1223" t="s">
        <v>598</v>
      </c>
      <c r="D58" s="1224"/>
      <c r="E58" s="1225"/>
      <c r="F58" s="115">
        <v>4000</v>
      </c>
      <c r="G58" s="115">
        <v>4000</v>
      </c>
      <c r="H58" s="116">
        <v>4000</v>
      </c>
    </row>
    <row r="59" spans="2:8" ht="45.75" customHeight="1">
      <c r="B59" s="114"/>
      <c r="C59" s="1223" t="s">
        <v>599</v>
      </c>
      <c r="D59" s="1224"/>
      <c r="E59" s="1225"/>
      <c r="F59" s="115">
        <v>1018</v>
      </c>
      <c r="G59" s="115">
        <v>1826</v>
      </c>
      <c r="H59" s="116">
        <v>2673</v>
      </c>
    </row>
    <row r="60" spans="2:8" ht="45.75" customHeight="1">
      <c r="B60" s="114"/>
      <c r="C60" s="1223" t="s">
        <v>602</v>
      </c>
      <c r="D60" s="1224"/>
      <c r="E60" s="1225"/>
      <c r="F60" s="115">
        <v>686</v>
      </c>
      <c r="G60" s="115">
        <v>942</v>
      </c>
      <c r="H60" s="116">
        <v>1134</v>
      </c>
    </row>
    <row r="61" spans="2:8" ht="45.75" customHeight="1">
      <c r="B61" s="114"/>
      <c r="C61" s="1223" t="s">
        <v>600</v>
      </c>
      <c r="D61" s="1224"/>
      <c r="E61" s="1225"/>
      <c r="F61" s="115">
        <v>312</v>
      </c>
      <c r="G61" s="115">
        <v>313</v>
      </c>
      <c r="H61" s="116">
        <v>314</v>
      </c>
    </row>
    <row r="62" spans="2:8" ht="45.75" customHeight="1" thickBot="1">
      <c r="B62" s="117"/>
      <c r="C62" s="1226" t="s">
        <v>601</v>
      </c>
      <c r="D62" s="1227"/>
      <c r="E62" s="1228"/>
      <c r="F62" s="118">
        <v>421</v>
      </c>
      <c r="G62" s="118">
        <v>205</v>
      </c>
      <c r="H62" s="119">
        <v>193</v>
      </c>
    </row>
    <row r="63" spans="2:8" ht="52.5" customHeight="1" thickBot="1">
      <c r="B63" s="120"/>
      <c r="C63" s="1229" t="s">
        <v>44</v>
      </c>
      <c r="D63" s="1229"/>
      <c r="E63" s="1230"/>
      <c r="F63" s="121">
        <v>15665</v>
      </c>
      <c r="G63" s="121">
        <v>17179</v>
      </c>
      <c r="H63" s="122">
        <v>18522</v>
      </c>
    </row>
    <row r="64" spans="2:8" ht="15" customHeight="1"/>
    <row r="65" ht="0" hidden="1" customHeight="1"/>
    <row r="66" ht="0" hidden="1" customHeight="1"/>
  </sheetData>
  <sheetProtection algorithmName="SHA-512" hashValue="wnPIEb0FTDvxDjcolt4SFhkM1AshCT5UmW6wnrb4k5T6q0bZhIH6ycU+SyUNMpcnbx2ZatpDGAZI5Fqss+nztg==" saltValue="CPv7ubs4P92gK/PymDpt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74192</v>
      </c>
      <c r="E3" s="141"/>
      <c r="F3" s="142">
        <v>50840</v>
      </c>
      <c r="G3" s="143"/>
      <c r="H3" s="144"/>
    </row>
    <row r="4" spans="1:8">
      <c r="A4" s="145"/>
      <c r="B4" s="146"/>
      <c r="C4" s="147"/>
      <c r="D4" s="148">
        <v>44866</v>
      </c>
      <c r="E4" s="149"/>
      <c r="F4" s="150">
        <v>25367</v>
      </c>
      <c r="G4" s="151"/>
      <c r="H4" s="152"/>
    </row>
    <row r="5" spans="1:8">
      <c r="A5" s="133" t="s">
        <v>546</v>
      </c>
      <c r="B5" s="138"/>
      <c r="C5" s="139"/>
      <c r="D5" s="140">
        <v>65982</v>
      </c>
      <c r="E5" s="141"/>
      <c r="F5" s="142">
        <v>53605</v>
      </c>
      <c r="G5" s="143"/>
      <c r="H5" s="144"/>
    </row>
    <row r="6" spans="1:8">
      <c r="A6" s="145"/>
      <c r="B6" s="146"/>
      <c r="C6" s="147"/>
      <c r="D6" s="148">
        <v>41677</v>
      </c>
      <c r="E6" s="149"/>
      <c r="F6" s="150">
        <v>28343</v>
      </c>
      <c r="G6" s="151"/>
      <c r="H6" s="152"/>
    </row>
    <row r="7" spans="1:8">
      <c r="A7" s="133" t="s">
        <v>547</v>
      </c>
      <c r="B7" s="138"/>
      <c r="C7" s="139"/>
      <c r="D7" s="140">
        <v>51094</v>
      </c>
      <c r="E7" s="141"/>
      <c r="F7" s="142">
        <v>58051</v>
      </c>
      <c r="G7" s="143"/>
      <c r="H7" s="144"/>
    </row>
    <row r="8" spans="1:8">
      <c r="A8" s="145"/>
      <c r="B8" s="146"/>
      <c r="C8" s="147"/>
      <c r="D8" s="148">
        <v>37297</v>
      </c>
      <c r="E8" s="149"/>
      <c r="F8" s="150">
        <v>32143</v>
      </c>
      <c r="G8" s="151"/>
      <c r="H8" s="152"/>
    </row>
    <row r="9" spans="1:8">
      <c r="A9" s="133" t="s">
        <v>548</v>
      </c>
      <c r="B9" s="138"/>
      <c r="C9" s="139"/>
      <c r="D9" s="140">
        <v>63740</v>
      </c>
      <c r="E9" s="141"/>
      <c r="F9" s="142">
        <v>65942</v>
      </c>
      <c r="G9" s="143"/>
      <c r="H9" s="144"/>
    </row>
    <row r="10" spans="1:8">
      <c r="A10" s="145"/>
      <c r="B10" s="146"/>
      <c r="C10" s="147"/>
      <c r="D10" s="148">
        <v>41782</v>
      </c>
      <c r="E10" s="149"/>
      <c r="F10" s="150">
        <v>32778</v>
      </c>
      <c r="G10" s="151"/>
      <c r="H10" s="152"/>
    </row>
    <row r="11" spans="1:8">
      <c r="A11" s="133" t="s">
        <v>549</v>
      </c>
      <c r="B11" s="138"/>
      <c r="C11" s="139"/>
      <c r="D11" s="140">
        <v>88545</v>
      </c>
      <c r="E11" s="141"/>
      <c r="F11" s="142">
        <v>68655</v>
      </c>
      <c r="G11" s="143"/>
      <c r="H11" s="144"/>
    </row>
    <row r="12" spans="1:8">
      <c r="A12" s="145"/>
      <c r="B12" s="146"/>
      <c r="C12" s="153"/>
      <c r="D12" s="148">
        <v>58374</v>
      </c>
      <c r="E12" s="149"/>
      <c r="F12" s="150">
        <v>32316</v>
      </c>
      <c r="G12" s="151"/>
      <c r="H12" s="152"/>
    </row>
    <row r="13" spans="1:8">
      <c r="A13" s="133"/>
      <c r="B13" s="138"/>
      <c r="C13" s="154"/>
      <c r="D13" s="155">
        <v>68711</v>
      </c>
      <c r="E13" s="156"/>
      <c r="F13" s="157">
        <v>59419</v>
      </c>
      <c r="G13" s="158"/>
      <c r="H13" s="144"/>
    </row>
    <row r="14" spans="1:8">
      <c r="A14" s="145"/>
      <c r="B14" s="146"/>
      <c r="C14" s="147"/>
      <c r="D14" s="148">
        <v>44799</v>
      </c>
      <c r="E14" s="149"/>
      <c r="F14" s="150">
        <v>30189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10.69</v>
      </c>
      <c r="C19" s="159">
        <f>ROUND(VALUE(SUBSTITUTE(実質収支比率等に係る経年分析!G$48,"▲","-")),2)</f>
        <v>9.83</v>
      </c>
      <c r="D19" s="159">
        <f>ROUND(VALUE(SUBSTITUTE(実質収支比率等に係る経年分析!H$48,"▲","-")),2)</f>
        <v>11.64</v>
      </c>
      <c r="E19" s="159">
        <f>ROUND(VALUE(SUBSTITUTE(実質収支比率等に係る経年分析!I$48,"▲","-")),2)</f>
        <v>10.26</v>
      </c>
      <c r="F19" s="159">
        <f>ROUND(VALUE(SUBSTITUTE(実質収支比率等に係る経年分析!J$48,"▲","-")),2)</f>
        <v>5.48</v>
      </c>
    </row>
    <row r="20" spans="1:11">
      <c r="A20" s="159" t="s">
        <v>48</v>
      </c>
      <c r="B20" s="159">
        <f>ROUND(VALUE(SUBSTITUTE(実質収支比率等に係る経年分析!F$47,"▲","-")),2)</f>
        <v>10.9</v>
      </c>
      <c r="C20" s="159">
        <f>ROUND(VALUE(SUBSTITUTE(実質収支比率等に係る経年分析!G$47,"▲","-")),2)</f>
        <v>12.54</v>
      </c>
      <c r="D20" s="159">
        <f>ROUND(VALUE(SUBSTITUTE(実質収支比率等に係る経年分析!H$47,"▲","-")),2)</f>
        <v>12.64</v>
      </c>
      <c r="E20" s="159">
        <f>ROUND(VALUE(SUBSTITUTE(実質収支比率等に係る経年分析!I$47,"▲","-")),2)</f>
        <v>12.75</v>
      </c>
      <c r="F20" s="159">
        <f>ROUND(VALUE(SUBSTITUTE(実質収支比率等に係る経年分析!J$47,"▲","-")),2)</f>
        <v>13</v>
      </c>
    </row>
    <row r="21" spans="1:11">
      <c r="A21" s="159" t="s">
        <v>49</v>
      </c>
      <c r="B21" s="159">
        <f>IF(ISNUMBER(VALUE(SUBSTITUTE(実質収支比率等に係る経年分析!F$49,"▲","-"))),ROUND(VALUE(SUBSTITUTE(実質収支比率等に係る経年分析!F$49,"▲","-")),2),NA())</f>
        <v>1.68</v>
      </c>
      <c r="C21" s="159">
        <f>IF(ISNUMBER(VALUE(SUBSTITUTE(実質収支比率等に係る経年分析!G$49,"▲","-"))),ROUND(VALUE(SUBSTITUTE(実質収支比率等に係る経年分析!G$49,"▲","-")),2),NA())</f>
        <v>2.57</v>
      </c>
      <c r="D21" s="159">
        <f>IF(ISNUMBER(VALUE(SUBSTITUTE(実質収支比率等に係る経年分析!H$49,"▲","-"))),ROUND(VALUE(SUBSTITUTE(実質収支比率等に係る経年分析!H$49,"▲","-")),2),NA())</f>
        <v>4.22</v>
      </c>
      <c r="E21" s="159">
        <f>IF(ISNUMBER(VALUE(SUBSTITUTE(実質収支比率等に係る経年分析!I$49,"▲","-"))),ROUND(VALUE(SUBSTITUTE(実質収支比率等に係る経年分析!I$49,"▲","-")),2),NA())</f>
        <v>0.91</v>
      </c>
      <c r="F21" s="159">
        <f>IF(ISNUMBER(VALUE(SUBSTITUTE(実質収支比率等に係る経年分析!J$49,"▲","-"))),ROUND(VALUE(SUBSTITUTE(実質収支比率等に係る経年分析!J$49,"▲","-")),2),NA())</f>
        <v>-2.2999999999999998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休日夜間診療所特別会計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c r="A30" s="160" t="str">
        <f>IF(連結実質赤字比率に係る赤字・黒字の構成分析!C$40="",NA(),連結実質赤字比率に係る赤字・黒字の構成分析!C$40)</f>
        <v>集落排水事業会計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0.36</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0.81</v>
      </c>
    </row>
    <row r="32" spans="1:11">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1.96</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9.35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10.050000000000001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8739</v>
      </c>
      <c r="E42" s="161"/>
      <c r="F42" s="161"/>
      <c r="G42" s="161">
        <f>'実質公債費比率（分子）の構造'!L$52</f>
        <v>9264</v>
      </c>
      <c r="H42" s="161"/>
      <c r="I42" s="161"/>
      <c r="J42" s="161">
        <f>'実質公債費比率（分子）の構造'!M$52</f>
        <v>8919</v>
      </c>
      <c r="K42" s="161"/>
      <c r="L42" s="161"/>
      <c r="M42" s="161">
        <f>'実質公債費比率（分子）の構造'!N$52</f>
        <v>9041</v>
      </c>
      <c r="N42" s="161"/>
      <c r="O42" s="161"/>
      <c r="P42" s="161">
        <f>'実質公債費比率（分子）の構造'!O$52</f>
        <v>9115</v>
      </c>
    </row>
    <row r="43" spans="1:16">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150</v>
      </c>
      <c r="C44" s="161"/>
      <c r="D44" s="161"/>
      <c r="E44" s="161">
        <f>'実質公債費比率（分子）の構造'!L$50</f>
        <v>103</v>
      </c>
      <c r="F44" s="161"/>
      <c r="G44" s="161"/>
      <c r="H44" s="161">
        <f>'実質公債費比率（分子）の構造'!M$50</f>
        <v>94</v>
      </c>
      <c r="I44" s="161"/>
      <c r="J44" s="161"/>
      <c r="K44" s="161">
        <f>'実質公債費比率（分子）の構造'!N$50</f>
        <v>59</v>
      </c>
      <c r="L44" s="161"/>
      <c r="M44" s="161"/>
      <c r="N44" s="161">
        <f>'実質公債費比率（分子）の構造'!O$50</f>
        <v>26</v>
      </c>
      <c r="O44" s="161"/>
      <c r="P44" s="161"/>
    </row>
    <row r="45" spans="1:16">
      <c r="A45" s="161" t="s">
        <v>59</v>
      </c>
      <c r="B45" s="161">
        <f>'実質公債費比率（分子）の構造'!K$49</f>
        <v>34</v>
      </c>
      <c r="C45" s="161"/>
      <c r="D45" s="161"/>
      <c r="E45" s="161">
        <f>'実質公債費比率（分子）の構造'!L$49</f>
        <v>35</v>
      </c>
      <c r="F45" s="161"/>
      <c r="G45" s="161"/>
      <c r="H45" s="161">
        <f>'実質公債費比率（分子）の構造'!M$49</f>
        <v>36</v>
      </c>
      <c r="I45" s="161"/>
      <c r="J45" s="161"/>
      <c r="K45" s="161">
        <f>'実質公債費比率（分子）の構造'!N$49</f>
        <v>36</v>
      </c>
      <c r="L45" s="161"/>
      <c r="M45" s="161"/>
      <c r="N45" s="161">
        <f>'実質公債費比率（分子）の構造'!O$49</f>
        <v>35</v>
      </c>
      <c r="O45" s="161"/>
      <c r="P45" s="161"/>
    </row>
    <row r="46" spans="1:16">
      <c r="A46" s="161" t="s">
        <v>60</v>
      </c>
      <c r="B46" s="161">
        <f>'実質公債費比率（分子）の構造'!K$48</f>
        <v>3466</v>
      </c>
      <c r="C46" s="161"/>
      <c r="D46" s="161"/>
      <c r="E46" s="161">
        <f>'実質公債費比率（分子）の構造'!L$48</f>
        <v>3407</v>
      </c>
      <c r="F46" s="161"/>
      <c r="G46" s="161"/>
      <c r="H46" s="161">
        <f>'実質公債費比率（分子）の構造'!M$48</f>
        <v>3437</v>
      </c>
      <c r="I46" s="161"/>
      <c r="J46" s="161"/>
      <c r="K46" s="161">
        <f>'実質公債費比率（分子）の構造'!N$48</f>
        <v>3390</v>
      </c>
      <c r="L46" s="161"/>
      <c r="M46" s="161"/>
      <c r="N46" s="161">
        <f>'実質公債費比率（分子）の構造'!O$48</f>
        <v>3473</v>
      </c>
      <c r="O46" s="161"/>
      <c r="P46" s="161"/>
    </row>
    <row r="47" spans="1:16">
      <c r="A47" s="161" t="s">
        <v>61</v>
      </c>
      <c r="B47" s="161">
        <f>'実質公債費比率（分子）の構造'!K$47</f>
        <v>10</v>
      </c>
      <c r="C47" s="161"/>
      <c r="D47" s="161"/>
      <c r="E47" s="161">
        <f>'実質公債費比率（分子）の構造'!L$47</f>
        <v>30</v>
      </c>
      <c r="F47" s="161"/>
      <c r="G47" s="161"/>
      <c r="H47" s="161">
        <f>'実質公債費比率（分子）の構造'!M$47</f>
        <v>30</v>
      </c>
      <c r="I47" s="161"/>
      <c r="J47" s="161"/>
      <c r="K47" s="161">
        <f>'実質公債費比率（分子）の構造'!N$47</f>
        <v>30</v>
      </c>
      <c r="L47" s="161"/>
      <c r="M47" s="161"/>
      <c r="N47" s="161">
        <f>'実質公債費比率（分子）の構造'!O$47</f>
        <v>30</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7872</v>
      </c>
      <c r="C49" s="161"/>
      <c r="D49" s="161"/>
      <c r="E49" s="161">
        <f>'実質公債費比率（分子）の構造'!L$45</f>
        <v>8330</v>
      </c>
      <c r="F49" s="161"/>
      <c r="G49" s="161"/>
      <c r="H49" s="161">
        <f>'実質公債費比率（分子）の構造'!M$45</f>
        <v>8039</v>
      </c>
      <c r="I49" s="161"/>
      <c r="J49" s="161"/>
      <c r="K49" s="161">
        <f>'実質公債費比率（分子）の構造'!N$45</f>
        <v>7680</v>
      </c>
      <c r="L49" s="161"/>
      <c r="M49" s="161"/>
      <c r="N49" s="161">
        <f>'実質公債費比率（分子）の構造'!O$45</f>
        <v>7507</v>
      </c>
      <c r="O49" s="161"/>
      <c r="P49" s="161"/>
    </row>
    <row r="50" spans="1:16">
      <c r="A50" s="161" t="s">
        <v>64</v>
      </c>
      <c r="B50" s="161" t="e">
        <f>NA()</f>
        <v>#N/A</v>
      </c>
      <c r="C50" s="161">
        <f>IF(ISNUMBER('実質公債費比率（分子）の構造'!K$53),'実質公債費比率（分子）の構造'!K$53,NA())</f>
        <v>2793</v>
      </c>
      <c r="D50" s="161" t="e">
        <f>NA()</f>
        <v>#N/A</v>
      </c>
      <c r="E50" s="161" t="e">
        <f>NA()</f>
        <v>#N/A</v>
      </c>
      <c r="F50" s="161">
        <f>IF(ISNUMBER('実質公債費比率（分子）の構造'!L$53),'実質公債費比率（分子）の構造'!L$53,NA())</f>
        <v>2641</v>
      </c>
      <c r="G50" s="161" t="e">
        <f>NA()</f>
        <v>#N/A</v>
      </c>
      <c r="H50" s="161" t="e">
        <f>NA()</f>
        <v>#N/A</v>
      </c>
      <c r="I50" s="161">
        <f>IF(ISNUMBER('実質公債費比率（分子）の構造'!M$53),'実質公債費比率（分子）の構造'!M$53,NA())</f>
        <v>2717</v>
      </c>
      <c r="J50" s="161" t="e">
        <f>NA()</f>
        <v>#N/A</v>
      </c>
      <c r="K50" s="161" t="e">
        <f>NA()</f>
        <v>#N/A</v>
      </c>
      <c r="L50" s="161">
        <f>IF(ISNUMBER('実質公債費比率（分子）の構造'!N$53),'実質公債費比率（分子）の構造'!N$53,NA())</f>
        <v>2154</v>
      </c>
      <c r="M50" s="161" t="e">
        <f>NA()</f>
        <v>#N/A</v>
      </c>
      <c r="N50" s="161" t="e">
        <f>NA()</f>
        <v>#N/A</v>
      </c>
      <c r="O50" s="161">
        <f>IF(ISNUMBER('実質公債費比率（分子）の構造'!O$53),'実質公債費比率（分子）の構造'!O$53,NA())</f>
        <v>1956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85682</v>
      </c>
      <c r="E56" s="160"/>
      <c r="F56" s="160"/>
      <c r="G56" s="160">
        <f>'将来負担比率（分子）の構造'!J$52</f>
        <v>85095</v>
      </c>
      <c r="H56" s="160"/>
      <c r="I56" s="160"/>
      <c r="J56" s="160">
        <f>'将来負担比率（分子）の構造'!K$52</f>
        <v>84397</v>
      </c>
      <c r="K56" s="160"/>
      <c r="L56" s="160"/>
      <c r="M56" s="160">
        <f>'将来負担比率（分子）の構造'!L$52</f>
        <v>83750</v>
      </c>
      <c r="N56" s="160"/>
      <c r="O56" s="160"/>
      <c r="P56" s="160">
        <f>'将来負担比率（分子）の構造'!M$52</f>
        <v>84194</v>
      </c>
    </row>
    <row r="57" spans="1:16">
      <c r="A57" s="160" t="s">
        <v>35</v>
      </c>
      <c r="B57" s="160"/>
      <c r="C57" s="160"/>
      <c r="D57" s="160">
        <f>'将来負担比率（分子）の構造'!I$51</f>
        <v>9435</v>
      </c>
      <c r="E57" s="160"/>
      <c r="F57" s="160"/>
      <c r="G57" s="160">
        <f>'将来負担比率（分子）の構造'!J$51</f>
        <v>10730</v>
      </c>
      <c r="H57" s="160"/>
      <c r="I57" s="160"/>
      <c r="J57" s="160">
        <f>'将来負担比率（分子）の構造'!K$51</f>
        <v>9297</v>
      </c>
      <c r="K57" s="160"/>
      <c r="L57" s="160"/>
      <c r="M57" s="160">
        <f>'将来負担比率（分子）の構造'!L$51</f>
        <v>5589</v>
      </c>
      <c r="N57" s="160"/>
      <c r="O57" s="160"/>
      <c r="P57" s="160">
        <f>'将来負担比率（分子）の構造'!M$51</f>
        <v>4653</v>
      </c>
    </row>
    <row r="58" spans="1:16">
      <c r="A58" s="160" t="s">
        <v>34</v>
      </c>
      <c r="B58" s="160"/>
      <c r="C58" s="160"/>
      <c r="D58" s="160">
        <f>'将来負担比率（分子）の構造'!I$50</f>
        <v>10087</v>
      </c>
      <c r="E58" s="160"/>
      <c r="F58" s="160"/>
      <c r="G58" s="160">
        <f>'将来負担比率（分子）の構造'!J$50</f>
        <v>11821</v>
      </c>
      <c r="H58" s="160"/>
      <c r="I58" s="160"/>
      <c r="J58" s="160">
        <f>'将来負担比率（分子）の構造'!K$50</f>
        <v>12220</v>
      </c>
      <c r="K58" s="160"/>
      <c r="L58" s="160"/>
      <c r="M58" s="160">
        <f>'将来負担比率（分子）の構造'!L$50</f>
        <v>13960</v>
      </c>
      <c r="N58" s="160"/>
      <c r="O58" s="160"/>
      <c r="P58" s="160">
        <f>'将来負担比率（分子）の構造'!M$50</f>
        <v>15996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749</v>
      </c>
      <c r="C61" s="160"/>
      <c r="D61" s="160"/>
      <c r="E61" s="160">
        <f>'将来負担比率（分子）の構造'!J$46</f>
        <v>683</v>
      </c>
      <c r="F61" s="160"/>
      <c r="G61" s="160"/>
      <c r="H61" s="160">
        <f>'将来負担比率（分子）の構造'!K$46</f>
        <v>670</v>
      </c>
      <c r="I61" s="160"/>
      <c r="J61" s="160"/>
      <c r="K61" s="160">
        <f>'将来負担比率（分子）の構造'!L$46</f>
        <v>684</v>
      </c>
      <c r="L61" s="160"/>
      <c r="M61" s="160"/>
      <c r="N61" s="160">
        <f>'将来負担比率（分子）の構造'!M$46</f>
        <v>753</v>
      </c>
      <c r="O61" s="160"/>
      <c r="P61" s="160"/>
    </row>
    <row r="62" spans="1:16">
      <c r="A62" s="160" t="s">
        <v>28</v>
      </c>
      <c r="B62" s="160">
        <f>'将来負担比率（分子）の構造'!I$45</f>
        <v>12909</v>
      </c>
      <c r="C62" s="160"/>
      <c r="D62" s="160"/>
      <c r="E62" s="160">
        <f>'将来負担比率（分子）の構造'!J$45</f>
        <v>11846</v>
      </c>
      <c r="F62" s="160"/>
      <c r="G62" s="160"/>
      <c r="H62" s="160">
        <f>'将来負担比率（分子）の構造'!K$45</f>
        <v>11369</v>
      </c>
      <c r="I62" s="160"/>
      <c r="J62" s="160"/>
      <c r="K62" s="160">
        <f>'将来負担比率（分子）の構造'!L$45</f>
        <v>11011</v>
      </c>
      <c r="L62" s="160"/>
      <c r="M62" s="160"/>
      <c r="N62" s="160">
        <f>'将来負担比率（分子）の構造'!M$45</f>
        <v>10995</v>
      </c>
      <c r="O62" s="160"/>
      <c r="P62" s="160"/>
    </row>
    <row r="63" spans="1:16">
      <c r="A63" s="160" t="s">
        <v>27</v>
      </c>
      <c r="B63" s="160">
        <f>'将来負担比率（分子）の構造'!I$44</f>
        <v>241</v>
      </c>
      <c r="C63" s="160"/>
      <c r="D63" s="160"/>
      <c r="E63" s="160">
        <f>'将来負担比率（分子）の構造'!J$44</f>
        <v>196</v>
      </c>
      <c r="F63" s="160"/>
      <c r="G63" s="160"/>
      <c r="H63" s="160">
        <f>'将来負担比率（分子）の構造'!K$44</f>
        <v>164</v>
      </c>
      <c r="I63" s="160"/>
      <c r="J63" s="160"/>
      <c r="K63" s="160">
        <f>'将来負担比率（分子）の構造'!L$44</f>
        <v>146</v>
      </c>
      <c r="L63" s="160"/>
      <c r="M63" s="160"/>
      <c r="N63" s="160">
        <f>'将来負担比率（分子）の構造'!M$44</f>
        <v>131</v>
      </c>
      <c r="O63" s="160"/>
      <c r="P63" s="160"/>
    </row>
    <row r="64" spans="1:16">
      <c r="A64" s="160" t="s">
        <v>26</v>
      </c>
      <c r="B64" s="160">
        <f>'将来負担比率（分子）の構造'!I$43</f>
        <v>40405</v>
      </c>
      <c r="C64" s="160"/>
      <c r="D64" s="160"/>
      <c r="E64" s="160">
        <f>'将来負担比率（分子）の構造'!J$43</f>
        <v>39784</v>
      </c>
      <c r="F64" s="160"/>
      <c r="G64" s="160"/>
      <c r="H64" s="160">
        <f>'将来負担比率（分子）の構造'!K$43</f>
        <v>39873</v>
      </c>
      <c r="I64" s="160"/>
      <c r="J64" s="160"/>
      <c r="K64" s="160">
        <f>'将来負担比率（分子）の構造'!L$43</f>
        <v>38159</v>
      </c>
      <c r="L64" s="160"/>
      <c r="M64" s="160"/>
      <c r="N64" s="160">
        <f>'将来負担比率（分子）の構造'!M$43</f>
        <v>35065</v>
      </c>
      <c r="O64" s="160"/>
      <c r="P64" s="160"/>
    </row>
    <row r="65" spans="1:16">
      <c r="A65" s="160" t="s">
        <v>25</v>
      </c>
      <c r="B65" s="160">
        <f>'将来負担比率（分子）の構造'!I$42</f>
        <v>320</v>
      </c>
      <c r="C65" s="160"/>
      <c r="D65" s="160"/>
      <c r="E65" s="160">
        <f>'将来負担比率（分子）の構造'!J$42</f>
        <v>223</v>
      </c>
      <c r="F65" s="160"/>
      <c r="G65" s="160"/>
      <c r="H65" s="160">
        <f>'将来負担比率（分子）の構造'!K$42</f>
        <v>132</v>
      </c>
      <c r="I65" s="160"/>
      <c r="J65" s="160"/>
      <c r="K65" s="160">
        <f>'将来負担比率（分子）の構造'!L$42</f>
        <v>75</v>
      </c>
      <c r="L65" s="160"/>
      <c r="M65" s="160"/>
      <c r="N65" s="160">
        <f>'将来負担比率（分子）の構造'!M$42</f>
        <v>50</v>
      </c>
      <c r="O65" s="160"/>
      <c r="P65" s="160"/>
    </row>
    <row r="66" spans="1:16">
      <c r="A66" s="160" t="s">
        <v>24</v>
      </c>
      <c r="B66" s="160">
        <f>'将来負担比率（分子）の構造'!I$41</f>
        <v>76254</v>
      </c>
      <c r="C66" s="160"/>
      <c r="D66" s="160"/>
      <c r="E66" s="160">
        <f>'将来負担比率（分子）の構造'!J$41</f>
        <v>75515</v>
      </c>
      <c r="F66" s="160"/>
      <c r="G66" s="160"/>
      <c r="H66" s="160">
        <f>'将来負担比率（分子）の構造'!K$41</f>
        <v>73228</v>
      </c>
      <c r="I66" s="160"/>
      <c r="J66" s="160"/>
      <c r="K66" s="160">
        <f>'将来負担比率（分子）の構造'!L$41</f>
        <v>72460</v>
      </c>
      <c r="L66" s="160"/>
      <c r="M66" s="160"/>
      <c r="N66" s="160">
        <f>'将来負担比率（分子）の構造'!M$41</f>
        <v>74695</v>
      </c>
      <c r="O66" s="160"/>
      <c r="P66" s="160"/>
    </row>
    <row r="67" spans="1:16">
      <c r="A67" s="160" t="s">
        <v>68</v>
      </c>
      <c r="B67" s="160" t="e">
        <f>NA()</f>
        <v>#N/A</v>
      </c>
      <c r="C67" s="160">
        <f>IF(ISNUMBER('将来負担比率（分子）の構造'!I$53), IF('将来負担比率（分子）の構造'!I$53 &lt; 0, 0, '将来負担比率（分子）の構造'!I$53), NA())</f>
        <v>25674</v>
      </c>
      <c r="D67" s="160" t="e">
        <f>NA()</f>
        <v>#N/A</v>
      </c>
      <c r="E67" s="160" t="e">
        <f>NA()</f>
        <v>#N/A</v>
      </c>
      <c r="F67" s="160">
        <f>IF(ISNUMBER('将来負担比率（分子）の構造'!J$53), IF('将来負担比率（分子）の構造'!J$53 &lt; 0, 0, '将来負担比率（分子）の構造'!J$53), NA())</f>
        <v>20602</v>
      </c>
      <c r="G67" s="160" t="e">
        <f>NA()</f>
        <v>#N/A</v>
      </c>
      <c r="H67" s="160" t="e">
        <f>NA()</f>
        <v>#N/A</v>
      </c>
      <c r="I67" s="160">
        <f>IF(ISNUMBER('将来負担比率（分子）の構造'!K$53), IF('将来負担比率（分子）の構造'!K$53 &lt; 0, 0, '将来負担比率（分子）の構造'!K$53), NA())</f>
        <v>19521</v>
      </c>
      <c r="J67" s="160" t="e">
        <f>NA()</f>
        <v>#N/A</v>
      </c>
      <c r="K67" s="160" t="e">
        <f>NA()</f>
        <v>#N/A</v>
      </c>
      <c r="L67" s="160">
        <f>IF(ISNUMBER('将来負担比率（分子）の構造'!L$53), IF('将来負担比率（分子）の構造'!L$53 &lt; 0, 0, '将来負担比率（分子）の構造'!L$53), NA())</f>
        <v>19237</v>
      </c>
      <c r="M67" s="160" t="e">
        <f>NA()</f>
        <v>#N/A</v>
      </c>
      <c r="N67" s="160" t="e">
        <f>NA()</f>
        <v>#N/A</v>
      </c>
      <c r="O67" s="160">
        <f>IF(ISNUMBER('将来負担比率（分子）の構造'!M$53), IF('将来負担比率（分子）の構造'!M$53 &lt; 0, 0, '将来負担比率（分子）の構造'!M$53), NA())</f>
        <v>16845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5010</v>
      </c>
      <c r="C72" s="164">
        <f>基金残高に係る経年分析!G55</f>
        <v>5029</v>
      </c>
      <c r="D72" s="164">
        <f>基金残高に係る経年分析!H55</f>
        <v>5056</v>
      </c>
    </row>
    <row r="73" spans="1:16">
      <c r="A73" s="163" t="s">
        <v>71</v>
      </c>
      <c r="B73" s="164">
        <f>基金残高に係る経年分析!F56</f>
        <v>3442</v>
      </c>
      <c r="C73" s="164">
        <f>基金残高に係る経年分析!G56</f>
        <v>4174</v>
      </c>
      <c r="D73" s="164">
        <f>基金残高に係る経年分析!H56</f>
        <v>4517</v>
      </c>
    </row>
    <row r="74" spans="1:16">
      <c r="A74" s="163" t="s">
        <v>72</v>
      </c>
      <c r="B74" s="164">
        <f>基金残高に係る経年分析!F57</f>
        <v>7212</v>
      </c>
      <c r="C74" s="164">
        <f>基金残高に係る経年分析!G57</f>
        <v>7976</v>
      </c>
      <c r="D74" s="164">
        <f>基金残高に係る経年分析!H57</f>
        <v>8950</v>
      </c>
    </row>
  </sheetData>
  <sheetProtection algorithmName="SHA-512" hashValue="ijts1QntH3xZdldiuDfmLuRUOB+QOcFyPJYbTZ6EN0IcvG6/8BSsBRj+C5o5T/r/LvXBpUp6zWC1IMdT+e+oCw==" saltValue="h/xv5LHqp+Va1sLYUQsl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15115724</v>
      </c>
      <c r="S5" s="611"/>
      <c r="T5" s="611"/>
      <c r="U5" s="611"/>
      <c r="V5" s="611"/>
      <c r="W5" s="611"/>
      <c r="X5" s="611"/>
      <c r="Y5" s="612"/>
      <c r="Z5" s="613">
        <v>20.399999999999999</v>
      </c>
      <c r="AA5" s="613"/>
      <c r="AB5" s="613"/>
      <c r="AC5" s="613"/>
      <c r="AD5" s="614">
        <v>14310773</v>
      </c>
      <c r="AE5" s="614"/>
      <c r="AF5" s="614"/>
      <c r="AG5" s="614"/>
      <c r="AH5" s="614"/>
      <c r="AI5" s="614"/>
      <c r="AJ5" s="614"/>
      <c r="AK5" s="614"/>
      <c r="AL5" s="615">
        <v>38.200000000000003</v>
      </c>
      <c r="AM5" s="616"/>
      <c r="AN5" s="616"/>
      <c r="AO5" s="617"/>
      <c r="AP5" s="607" t="s">
        <v>222</v>
      </c>
      <c r="AQ5" s="608"/>
      <c r="AR5" s="608"/>
      <c r="AS5" s="608"/>
      <c r="AT5" s="608"/>
      <c r="AU5" s="608"/>
      <c r="AV5" s="608"/>
      <c r="AW5" s="608"/>
      <c r="AX5" s="608"/>
      <c r="AY5" s="608"/>
      <c r="AZ5" s="608"/>
      <c r="BA5" s="608"/>
      <c r="BB5" s="608"/>
      <c r="BC5" s="608"/>
      <c r="BD5" s="608"/>
      <c r="BE5" s="608"/>
      <c r="BF5" s="609"/>
      <c r="BG5" s="621">
        <v>14185264</v>
      </c>
      <c r="BH5" s="622"/>
      <c r="BI5" s="622"/>
      <c r="BJ5" s="622"/>
      <c r="BK5" s="622"/>
      <c r="BL5" s="622"/>
      <c r="BM5" s="622"/>
      <c r="BN5" s="623"/>
      <c r="BO5" s="624">
        <v>93.8</v>
      </c>
      <c r="BP5" s="624"/>
      <c r="BQ5" s="624"/>
      <c r="BR5" s="624"/>
      <c r="BS5" s="625">
        <v>152496</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549783</v>
      </c>
      <c r="S6" s="622"/>
      <c r="T6" s="622"/>
      <c r="U6" s="622"/>
      <c r="V6" s="622"/>
      <c r="W6" s="622"/>
      <c r="X6" s="622"/>
      <c r="Y6" s="623"/>
      <c r="Z6" s="624">
        <v>0.7</v>
      </c>
      <c r="AA6" s="624"/>
      <c r="AB6" s="624"/>
      <c r="AC6" s="624"/>
      <c r="AD6" s="625">
        <v>549783</v>
      </c>
      <c r="AE6" s="625"/>
      <c r="AF6" s="625"/>
      <c r="AG6" s="625"/>
      <c r="AH6" s="625"/>
      <c r="AI6" s="625"/>
      <c r="AJ6" s="625"/>
      <c r="AK6" s="625"/>
      <c r="AL6" s="626">
        <v>1.5</v>
      </c>
      <c r="AM6" s="627"/>
      <c r="AN6" s="627"/>
      <c r="AO6" s="628"/>
      <c r="AP6" s="618" t="s">
        <v>227</v>
      </c>
      <c r="AQ6" s="619"/>
      <c r="AR6" s="619"/>
      <c r="AS6" s="619"/>
      <c r="AT6" s="619"/>
      <c r="AU6" s="619"/>
      <c r="AV6" s="619"/>
      <c r="AW6" s="619"/>
      <c r="AX6" s="619"/>
      <c r="AY6" s="619"/>
      <c r="AZ6" s="619"/>
      <c r="BA6" s="619"/>
      <c r="BB6" s="619"/>
      <c r="BC6" s="619"/>
      <c r="BD6" s="619"/>
      <c r="BE6" s="619"/>
      <c r="BF6" s="620"/>
      <c r="BG6" s="621">
        <v>14185264</v>
      </c>
      <c r="BH6" s="622"/>
      <c r="BI6" s="622"/>
      <c r="BJ6" s="622"/>
      <c r="BK6" s="622"/>
      <c r="BL6" s="622"/>
      <c r="BM6" s="622"/>
      <c r="BN6" s="623"/>
      <c r="BO6" s="624">
        <v>93.8</v>
      </c>
      <c r="BP6" s="624"/>
      <c r="BQ6" s="624"/>
      <c r="BR6" s="624"/>
      <c r="BS6" s="625">
        <v>152496</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386199</v>
      </c>
      <c r="CS6" s="622"/>
      <c r="CT6" s="622"/>
      <c r="CU6" s="622"/>
      <c r="CV6" s="622"/>
      <c r="CW6" s="622"/>
      <c r="CX6" s="622"/>
      <c r="CY6" s="623"/>
      <c r="CZ6" s="615">
        <v>0.5</v>
      </c>
      <c r="DA6" s="616"/>
      <c r="DB6" s="616"/>
      <c r="DC6" s="635"/>
      <c r="DD6" s="630" t="s">
        <v>122</v>
      </c>
      <c r="DE6" s="622"/>
      <c r="DF6" s="622"/>
      <c r="DG6" s="622"/>
      <c r="DH6" s="622"/>
      <c r="DI6" s="622"/>
      <c r="DJ6" s="622"/>
      <c r="DK6" s="622"/>
      <c r="DL6" s="622"/>
      <c r="DM6" s="622"/>
      <c r="DN6" s="622"/>
      <c r="DO6" s="622"/>
      <c r="DP6" s="623"/>
      <c r="DQ6" s="630">
        <v>386136</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29146</v>
      </c>
      <c r="S7" s="622"/>
      <c r="T7" s="622"/>
      <c r="U7" s="622"/>
      <c r="V7" s="622"/>
      <c r="W7" s="622"/>
      <c r="X7" s="622"/>
      <c r="Y7" s="623"/>
      <c r="Z7" s="624">
        <v>0</v>
      </c>
      <c r="AA7" s="624"/>
      <c r="AB7" s="624"/>
      <c r="AC7" s="624"/>
      <c r="AD7" s="625">
        <v>29146</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6251248</v>
      </c>
      <c r="BH7" s="622"/>
      <c r="BI7" s="622"/>
      <c r="BJ7" s="622"/>
      <c r="BK7" s="622"/>
      <c r="BL7" s="622"/>
      <c r="BM7" s="622"/>
      <c r="BN7" s="623"/>
      <c r="BO7" s="624">
        <v>41.4</v>
      </c>
      <c r="BP7" s="624"/>
      <c r="BQ7" s="624"/>
      <c r="BR7" s="624"/>
      <c r="BS7" s="625">
        <v>152496</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12130969</v>
      </c>
      <c r="CS7" s="622"/>
      <c r="CT7" s="622"/>
      <c r="CU7" s="622"/>
      <c r="CV7" s="622"/>
      <c r="CW7" s="622"/>
      <c r="CX7" s="622"/>
      <c r="CY7" s="623"/>
      <c r="CZ7" s="624">
        <v>16.899999999999999</v>
      </c>
      <c r="DA7" s="624"/>
      <c r="DB7" s="624"/>
      <c r="DC7" s="624"/>
      <c r="DD7" s="630">
        <v>4838745</v>
      </c>
      <c r="DE7" s="622"/>
      <c r="DF7" s="622"/>
      <c r="DG7" s="622"/>
      <c r="DH7" s="622"/>
      <c r="DI7" s="622"/>
      <c r="DJ7" s="622"/>
      <c r="DK7" s="622"/>
      <c r="DL7" s="622"/>
      <c r="DM7" s="622"/>
      <c r="DN7" s="622"/>
      <c r="DO7" s="622"/>
      <c r="DP7" s="623"/>
      <c r="DQ7" s="630">
        <v>6562493</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38218</v>
      </c>
      <c r="S8" s="622"/>
      <c r="T8" s="622"/>
      <c r="U8" s="622"/>
      <c r="V8" s="622"/>
      <c r="W8" s="622"/>
      <c r="X8" s="622"/>
      <c r="Y8" s="623"/>
      <c r="Z8" s="624">
        <v>0.1</v>
      </c>
      <c r="AA8" s="624"/>
      <c r="AB8" s="624"/>
      <c r="AC8" s="624"/>
      <c r="AD8" s="625">
        <v>38218</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224365</v>
      </c>
      <c r="BH8" s="622"/>
      <c r="BI8" s="622"/>
      <c r="BJ8" s="622"/>
      <c r="BK8" s="622"/>
      <c r="BL8" s="622"/>
      <c r="BM8" s="622"/>
      <c r="BN8" s="623"/>
      <c r="BO8" s="624">
        <v>1.5</v>
      </c>
      <c r="BP8" s="624"/>
      <c r="BQ8" s="624"/>
      <c r="BR8" s="624"/>
      <c r="BS8" s="630" t="s">
        <v>122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20714527</v>
      </c>
      <c r="CS8" s="622"/>
      <c r="CT8" s="622"/>
      <c r="CU8" s="622"/>
      <c r="CV8" s="622"/>
      <c r="CW8" s="622"/>
      <c r="CX8" s="622"/>
      <c r="CY8" s="623"/>
      <c r="CZ8" s="624">
        <v>28.9</v>
      </c>
      <c r="DA8" s="624"/>
      <c r="DB8" s="624"/>
      <c r="DC8" s="624"/>
      <c r="DD8" s="630">
        <v>293469</v>
      </c>
      <c r="DE8" s="622"/>
      <c r="DF8" s="622"/>
      <c r="DG8" s="622"/>
      <c r="DH8" s="622"/>
      <c r="DI8" s="622"/>
      <c r="DJ8" s="622"/>
      <c r="DK8" s="622"/>
      <c r="DL8" s="622"/>
      <c r="DM8" s="622"/>
      <c r="DN8" s="622"/>
      <c r="DO8" s="622"/>
      <c r="DP8" s="623"/>
      <c r="DQ8" s="630">
        <v>10488355</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38992</v>
      </c>
      <c r="S9" s="622"/>
      <c r="T9" s="622"/>
      <c r="U9" s="622"/>
      <c r="V9" s="622"/>
      <c r="W9" s="622"/>
      <c r="X9" s="622"/>
      <c r="Y9" s="623"/>
      <c r="Z9" s="624">
        <v>0.1</v>
      </c>
      <c r="AA9" s="624"/>
      <c r="AB9" s="624"/>
      <c r="AC9" s="624"/>
      <c r="AD9" s="625">
        <v>38992</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4939149</v>
      </c>
      <c r="BH9" s="622"/>
      <c r="BI9" s="622"/>
      <c r="BJ9" s="622"/>
      <c r="BK9" s="622"/>
      <c r="BL9" s="622"/>
      <c r="BM9" s="622"/>
      <c r="BN9" s="623"/>
      <c r="BO9" s="624">
        <v>32.700000000000003</v>
      </c>
      <c r="BP9" s="624"/>
      <c r="BQ9" s="624"/>
      <c r="BR9" s="624"/>
      <c r="BS9" s="630" t="s">
        <v>237</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4633577</v>
      </c>
      <c r="CS9" s="622"/>
      <c r="CT9" s="622"/>
      <c r="CU9" s="622"/>
      <c r="CV9" s="622"/>
      <c r="CW9" s="622"/>
      <c r="CX9" s="622"/>
      <c r="CY9" s="623"/>
      <c r="CZ9" s="624">
        <v>6.5</v>
      </c>
      <c r="DA9" s="624"/>
      <c r="DB9" s="624"/>
      <c r="DC9" s="624"/>
      <c r="DD9" s="630">
        <v>265733</v>
      </c>
      <c r="DE9" s="622"/>
      <c r="DF9" s="622"/>
      <c r="DG9" s="622"/>
      <c r="DH9" s="622"/>
      <c r="DI9" s="622"/>
      <c r="DJ9" s="622"/>
      <c r="DK9" s="622"/>
      <c r="DL9" s="622"/>
      <c r="DM9" s="622"/>
      <c r="DN9" s="622"/>
      <c r="DO9" s="622"/>
      <c r="DP9" s="623"/>
      <c r="DQ9" s="630">
        <v>3870485</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24" t="s">
        <v>237</v>
      </c>
      <c r="AA10" s="624"/>
      <c r="AB10" s="624"/>
      <c r="AC10" s="624"/>
      <c r="AD10" s="625" t="s">
        <v>237</v>
      </c>
      <c r="AE10" s="625"/>
      <c r="AF10" s="625"/>
      <c r="AG10" s="625"/>
      <c r="AH10" s="625"/>
      <c r="AI10" s="625"/>
      <c r="AJ10" s="625"/>
      <c r="AK10" s="625"/>
      <c r="AL10" s="626" t="s">
        <v>237</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316729</v>
      </c>
      <c r="BH10" s="622"/>
      <c r="BI10" s="622"/>
      <c r="BJ10" s="622"/>
      <c r="BK10" s="622"/>
      <c r="BL10" s="622"/>
      <c r="BM10" s="622"/>
      <c r="BN10" s="623"/>
      <c r="BO10" s="624">
        <v>2.1</v>
      </c>
      <c r="BP10" s="624"/>
      <c r="BQ10" s="624"/>
      <c r="BR10" s="624"/>
      <c r="BS10" s="630" t="s">
        <v>122</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101613</v>
      </c>
      <c r="CS10" s="622"/>
      <c r="CT10" s="622"/>
      <c r="CU10" s="622"/>
      <c r="CV10" s="622"/>
      <c r="CW10" s="622"/>
      <c r="CX10" s="622"/>
      <c r="CY10" s="623"/>
      <c r="CZ10" s="624">
        <v>0.1</v>
      </c>
      <c r="DA10" s="624"/>
      <c r="DB10" s="624"/>
      <c r="DC10" s="624"/>
      <c r="DD10" s="630" t="s">
        <v>237</v>
      </c>
      <c r="DE10" s="622"/>
      <c r="DF10" s="622"/>
      <c r="DG10" s="622"/>
      <c r="DH10" s="622"/>
      <c r="DI10" s="622"/>
      <c r="DJ10" s="622"/>
      <c r="DK10" s="622"/>
      <c r="DL10" s="622"/>
      <c r="DM10" s="622"/>
      <c r="DN10" s="622"/>
      <c r="DO10" s="622"/>
      <c r="DP10" s="623"/>
      <c r="DQ10" s="630">
        <v>56322</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771005</v>
      </c>
      <c r="BH11" s="622"/>
      <c r="BI11" s="622"/>
      <c r="BJ11" s="622"/>
      <c r="BK11" s="622"/>
      <c r="BL11" s="622"/>
      <c r="BM11" s="622"/>
      <c r="BN11" s="623"/>
      <c r="BO11" s="624">
        <v>5.0999999999999996</v>
      </c>
      <c r="BP11" s="624"/>
      <c r="BQ11" s="624"/>
      <c r="BR11" s="624"/>
      <c r="BS11" s="630">
        <v>152496</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3978109</v>
      </c>
      <c r="CS11" s="622"/>
      <c r="CT11" s="622"/>
      <c r="CU11" s="622"/>
      <c r="CV11" s="622"/>
      <c r="CW11" s="622"/>
      <c r="CX11" s="622"/>
      <c r="CY11" s="623"/>
      <c r="CZ11" s="624">
        <v>5.5</v>
      </c>
      <c r="DA11" s="624"/>
      <c r="DB11" s="624"/>
      <c r="DC11" s="624"/>
      <c r="DD11" s="630">
        <v>616714</v>
      </c>
      <c r="DE11" s="622"/>
      <c r="DF11" s="622"/>
      <c r="DG11" s="622"/>
      <c r="DH11" s="622"/>
      <c r="DI11" s="622"/>
      <c r="DJ11" s="622"/>
      <c r="DK11" s="622"/>
      <c r="DL11" s="622"/>
      <c r="DM11" s="622"/>
      <c r="DN11" s="622"/>
      <c r="DO11" s="622"/>
      <c r="DP11" s="623"/>
      <c r="DQ11" s="630">
        <v>2071944</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2304242</v>
      </c>
      <c r="S12" s="622"/>
      <c r="T12" s="622"/>
      <c r="U12" s="622"/>
      <c r="V12" s="622"/>
      <c r="W12" s="622"/>
      <c r="X12" s="622"/>
      <c r="Y12" s="623"/>
      <c r="Z12" s="624">
        <v>3.1</v>
      </c>
      <c r="AA12" s="624"/>
      <c r="AB12" s="624"/>
      <c r="AC12" s="624"/>
      <c r="AD12" s="625">
        <v>2304242</v>
      </c>
      <c r="AE12" s="625"/>
      <c r="AF12" s="625"/>
      <c r="AG12" s="625"/>
      <c r="AH12" s="625"/>
      <c r="AI12" s="625"/>
      <c r="AJ12" s="625"/>
      <c r="AK12" s="625"/>
      <c r="AL12" s="626">
        <v>6.2</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6752450</v>
      </c>
      <c r="BH12" s="622"/>
      <c r="BI12" s="622"/>
      <c r="BJ12" s="622"/>
      <c r="BK12" s="622"/>
      <c r="BL12" s="622"/>
      <c r="BM12" s="622"/>
      <c r="BN12" s="623"/>
      <c r="BO12" s="624">
        <v>44.7</v>
      </c>
      <c r="BP12" s="624"/>
      <c r="BQ12" s="624"/>
      <c r="BR12" s="624"/>
      <c r="BS12" s="630" t="s">
        <v>237</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3429978</v>
      </c>
      <c r="CS12" s="622"/>
      <c r="CT12" s="622"/>
      <c r="CU12" s="622"/>
      <c r="CV12" s="622"/>
      <c r="CW12" s="622"/>
      <c r="CX12" s="622"/>
      <c r="CY12" s="623"/>
      <c r="CZ12" s="624">
        <v>4.8</v>
      </c>
      <c r="DA12" s="624"/>
      <c r="DB12" s="624"/>
      <c r="DC12" s="624"/>
      <c r="DD12" s="630">
        <v>193608</v>
      </c>
      <c r="DE12" s="622"/>
      <c r="DF12" s="622"/>
      <c r="DG12" s="622"/>
      <c r="DH12" s="622"/>
      <c r="DI12" s="622"/>
      <c r="DJ12" s="622"/>
      <c r="DK12" s="622"/>
      <c r="DL12" s="622"/>
      <c r="DM12" s="622"/>
      <c r="DN12" s="622"/>
      <c r="DO12" s="622"/>
      <c r="DP12" s="623"/>
      <c r="DQ12" s="630">
        <v>1506373</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8232</v>
      </c>
      <c r="S13" s="622"/>
      <c r="T13" s="622"/>
      <c r="U13" s="622"/>
      <c r="V13" s="622"/>
      <c r="W13" s="622"/>
      <c r="X13" s="622"/>
      <c r="Y13" s="623"/>
      <c r="Z13" s="624">
        <v>0</v>
      </c>
      <c r="AA13" s="624"/>
      <c r="AB13" s="624"/>
      <c r="AC13" s="624"/>
      <c r="AD13" s="625">
        <v>8232</v>
      </c>
      <c r="AE13" s="625"/>
      <c r="AF13" s="625"/>
      <c r="AG13" s="625"/>
      <c r="AH13" s="625"/>
      <c r="AI13" s="625"/>
      <c r="AJ13" s="625"/>
      <c r="AK13" s="625"/>
      <c r="AL13" s="626">
        <v>0</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6627006</v>
      </c>
      <c r="BH13" s="622"/>
      <c r="BI13" s="622"/>
      <c r="BJ13" s="622"/>
      <c r="BK13" s="622"/>
      <c r="BL13" s="622"/>
      <c r="BM13" s="622"/>
      <c r="BN13" s="623"/>
      <c r="BO13" s="624">
        <v>43.8</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7372248</v>
      </c>
      <c r="CS13" s="622"/>
      <c r="CT13" s="622"/>
      <c r="CU13" s="622"/>
      <c r="CV13" s="622"/>
      <c r="CW13" s="622"/>
      <c r="CX13" s="622"/>
      <c r="CY13" s="623"/>
      <c r="CZ13" s="624">
        <v>10.3</v>
      </c>
      <c r="DA13" s="624"/>
      <c r="DB13" s="624"/>
      <c r="DC13" s="624"/>
      <c r="DD13" s="630">
        <v>2058292</v>
      </c>
      <c r="DE13" s="622"/>
      <c r="DF13" s="622"/>
      <c r="DG13" s="622"/>
      <c r="DH13" s="622"/>
      <c r="DI13" s="622"/>
      <c r="DJ13" s="622"/>
      <c r="DK13" s="622"/>
      <c r="DL13" s="622"/>
      <c r="DM13" s="622"/>
      <c r="DN13" s="622"/>
      <c r="DO13" s="622"/>
      <c r="DP13" s="623"/>
      <c r="DQ13" s="630">
        <v>5226652</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237</v>
      </c>
      <c r="S14" s="622"/>
      <c r="T14" s="622"/>
      <c r="U14" s="622"/>
      <c r="V14" s="622"/>
      <c r="W14" s="622"/>
      <c r="X14" s="622"/>
      <c r="Y14" s="623"/>
      <c r="Z14" s="624" t="s">
        <v>122</v>
      </c>
      <c r="AA14" s="624"/>
      <c r="AB14" s="624"/>
      <c r="AC14" s="624"/>
      <c r="AD14" s="625" t="s">
        <v>237</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395100</v>
      </c>
      <c r="BH14" s="622"/>
      <c r="BI14" s="622"/>
      <c r="BJ14" s="622"/>
      <c r="BK14" s="622"/>
      <c r="BL14" s="622"/>
      <c r="BM14" s="622"/>
      <c r="BN14" s="623"/>
      <c r="BO14" s="624">
        <v>2.6</v>
      </c>
      <c r="BP14" s="624"/>
      <c r="BQ14" s="624"/>
      <c r="BR14" s="624"/>
      <c r="BS14" s="630" t="s">
        <v>237</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2233455</v>
      </c>
      <c r="CS14" s="622"/>
      <c r="CT14" s="622"/>
      <c r="CU14" s="622"/>
      <c r="CV14" s="622"/>
      <c r="CW14" s="622"/>
      <c r="CX14" s="622"/>
      <c r="CY14" s="623"/>
      <c r="CZ14" s="624">
        <v>3.1</v>
      </c>
      <c r="DA14" s="624"/>
      <c r="DB14" s="624"/>
      <c r="DC14" s="624"/>
      <c r="DD14" s="630">
        <v>339943</v>
      </c>
      <c r="DE14" s="622"/>
      <c r="DF14" s="622"/>
      <c r="DG14" s="622"/>
      <c r="DH14" s="622"/>
      <c r="DI14" s="622"/>
      <c r="DJ14" s="622"/>
      <c r="DK14" s="622"/>
      <c r="DL14" s="622"/>
      <c r="DM14" s="622"/>
      <c r="DN14" s="622"/>
      <c r="DO14" s="622"/>
      <c r="DP14" s="623"/>
      <c r="DQ14" s="630">
        <v>1742050</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155263</v>
      </c>
      <c r="S15" s="622"/>
      <c r="T15" s="622"/>
      <c r="U15" s="622"/>
      <c r="V15" s="622"/>
      <c r="W15" s="622"/>
      <c r="X15" s="622"/>
      <c r="Y15" s="623"/>
      <c r="Z15" s="624">
        <v>0.2</v>
      </c>
      <c r="AA15" s="624"/>
      <c r="AB15" s="624"/>
      <c r="AC15" s="624"/>
      <c r="AD15" s="625">
        <v>155263</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786466</v>
      </c>
      <c r="BH15" s="622"/>
      <c r="BI15" s="622"/>
      <c r="BJ15" s="622"/>
      <c r="BK15" s="622"/>
      <c r="BL15" s="622"/>
      <c r="BM15" s="622"/>
      <c r="BN15" s="623"/>
      <c r="BO15" s="624">
        <v>5.2</v>
      </c>
      <c r="BP15" s="624"/>
      <c r="BQ15" s="624"/>
      <c r="BR15" s="624"/>
      <c r="BS15" s="630" t="s">
        <v>237</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8126989</v>
      </c>
      <c r="CS15" s="622"/>
      <c r="CT15" s="622"/>
      <c r="CU15" s="622"/>
      <c r="CV15" s="622"/>
      <c r="CW15" s="622"/>
      <c r="CX15" s="622"/>
      <c r="CY15" s="623"/>
      <c r="CZ15" s="624">
        <v>11.3</v>
      </c>
      <c r="DA15" s="624"/>
      <c r="DB15" s="624"/>
      <c r="DC15" s="624"/>
      <c r="DD15" s="630">
        <v>2776191</v>
      </c>
      <c r="DE15" s="622"/>
      <c r="DF15" s="622"/>
      <c r="DG15" s="622"/>
      <c r="DH15" s="622"/>
      <c r="DI15" s="622"/>
      <c r="DJ15" s="622"/>
      <c r="DK15" s="622"/>
      <c r="DL15" s="622"/>
      <c r="DM15" s="622"/>
      <c r="DN15" s="622"/>
      <c r="DO15" s="622"/>
      <c r="DP15" s="623"/>
      <c r="DQ15" s="630">
        <v>4670482</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237</v>
      </c>
      <c r="S16" s="622"/>
      <c r="T16" s="622"/>
      <c r="U16" s="622"/>
      <c r="V16" s="622"/>
      <c r="W16" s="622"/>
      <c r="X16" s="622"/>
      <c r="Y16" s="623"/>
      <c r="Z16" s="624" t="s">
        <v>237</v>
      </c>
      <c r="AA16" s="624"/>
      <c r="AB16" s="624"/>
      <c r="AC16" s="624"/>
      <c r="AD16" s="625" t="s">
        <v>122</v>
      </c>
      <c r="AE16" s="625"/>
      <c r="AF16" s="625"/>
      <c r="AG16" s="625"/>
      <c r="AH16" s="625"/>
      <c r="AI16" s="625"/>
      <c r="AJ16" s="625"/>
      <c r="AK16" s="625"/>
      <c r="AL16" s="626" t="s">
        <v>122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91920</v>
      </c>
      <c r="CS16" s="622"/>
      <c r="CT16" s="622"/>
      <c r="CU16" s="622"/>
      <c r="CV16" s="622"/>
      <c r="CW16" s="622"/>
      <c r="CX16" s="622"/>
      <c r="CY16" s="623"/>
      <c r="CZ16" s="624">
        <v>0.1</v>
      </c>
      <c r="DA16" s="624"/>
      <c r="DB16" s="624"/>
      <c r="DC16" s="624"/>
      <c r="DD16" s="630" t="s">
        <v>237</v>
      </c>
      <c r="DE16" s="622"/>
      <c r="DF16" s="622"/>
      <c r="DG16" s="622"/>
      <c r="DH16" s="622"/>
      <c r="DI16" s="622"/>
      <c r="DJ16" s="622"/>
      <c r="DK16" s="622"/>
      <c r="DL16" s="622"/>
      <c r="DM16" s="622"/>
      <c r="DN16" s="622"/>
      <c r="DO16" s="622"/>
      <c r="DP16" s="623"/>
      <c r="DQ16" s="630">
        <v>45571</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53686</v>
      </c>
      <c r="S17" s="622"/>
      <c r="T17" s="622"/>
      <c r="U17" s="622"/>
      <c r="V17" s="622"/>
      <c r="W17" s="622"/>
      <c r="X17" s="622"/>
      <c r="Y17" s="623"/>
      <c r="Z17" s="624">
        <v>0.1</v>
      </c>
      <c r="AA17" s="624"/>
      <c r="AB17" s="624"/>
      <c r="AC17" s="624"/>
      <c r="AD17" s="625">
        <v>53686</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24" t="s">
        <v>122</v>
      </c>
      <c r="BP17" s="624"/>
      <c r="BQ17" s="624"/>
      <c r="BR17" s="624"/>
      <c r="BS17" s="630" t="s">
        <v>237</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8504242</v>
      </c>
      <c r="CS17" s="622"/>
      <c r="CT17" s="622"/>
      <c r="CU17" s="622"/>
      <c r="CV17" s="622"/>
      <c r="CW17" s="622"/>
      <c r="CX17" s="622"/>
      <c r="CY17" s="623"/>
      <c r="CZ17" s="624">
        <v>11.9</v>
      </c>
      <c r="DA17" s="624"/>
      <c r="DB17" s="624"/>
      <c r="DC17" s="624"/>
      <c r="DD17" s="630" t="s">
        <v>237</v>
      </c>
      <c r="DE17" s="622"/>
      <c r="DF17" s="622"/>
      <c r="DG17" s="622"/>
      <c r="DH17" s="622"/>
      <c r="DI17" s="622"/>
      <c r="DJ17" s="622"/>
      <c r="DK17" s="622"/>
      <c r="DL17" s="622"/>
      <c r="DM17" s="622"/>
      <c r="DN17" s="622"/>
      <c r="DO17" s="622"/>
      <c r="DP17" s="623"/>
      <c r="DQ17" s="630">
        <v>8315595</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22001049</v>
      </c>
      <c r="S18" s="622"/>
      <c r="T18" s="622"/>
      <c r="U18" s="622"/>
      <c r="V18" s="622"/>
      <c r="W18" s="622"/>
      <c r="X18" s="622"/>
      <c r="Y18" s="623"/>
      <c r="Z18" s="624">
        <v>29.7</v>
      </c>
      <c r="AA18" s="624"/>
      <c r="AB18" s="624"/>
      <c r="AC18" s="624"/>
      <c r="AD18" s="625">
        <v>19919501</v>
      </c>
      <c r="AE18" s="625"/>
      <c r="AF18" s="625"/>
      <c r="AG18" s="625"/>
      <c r="AH18" s="625"/>
      <c r="AI18" s="625"/>
      <c r="AJ18" s="625"/>
      <c r="AK18" s="625"/>
      <c r="AL18" s="626">
        <v>53.2</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24" t="s">
        <v>237</v>
      </c>
      <c r="BP18" s="624"/>
      <c r="BQ18" s="624"/>
      <c r="BR18" s="624"/>
      <c r="BS18" s="630" t="s">
        <v>237</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237</v>
      </c>
      <c r="DA18" s="624"/>
      <c r="DB18" s="624"/>
      <c r="DC18" s="624"/>
      <c r="DD18" s="630" t="s">
        <v>122</v>
      </c>
      <c r="DE18" s="622"/>
      <c r="DF18" s="622"/>
      <c r="DG18" s="622"/>
      <c r="DH18" s="622"/>
      <c r="DI18" s="622"/>
      <c r="DJ18" s="622"/>
      <c r="DK18" s="622"/>
      <c r="DL18" s="622"/>
      <c r="DM18" s="622"/>
      <c r="DN18" s="622"/>
      <c r="DO18" s="622"/>
      <c r="DP18" s="623"/>
      <c r="DQ18" s="630" t="s">
        <v>237</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19919501</v>
      </c>
      <c r="S19" s="622"/>
      <c r="T19" s="622"/>
      <c r="U19" s="622"/>
      <c r="V19" s="622"/>
      <c r="W19" s="622"/>
      <c r="X19" s="622"/>
      <c r="Y19" s="623"/>
      <c r="Z19" s="624">
        <v>26.9</v>
      </c>
      <c r="AA19" s="624"/>
      <c r="AB19" s="624"/>
      <c r="AC19" s="624"/>
      <c r="AD19" s="625">
        <v>19919501</v>
      </c>
      <c r="AE19" s="625"/>
      <c r="AF19" s="625"/>
      <c r="AG19" s="625"/>
      <c r="AH19" s="625"/>
      <c r="AI19" s="625"/>
      <c r="AJ19" s="625"/>
      <c r="AK19" s="625"/>
      <c r="AL19" s="626">
        <v>53.2</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930460</v>
      </c>
      <c r="BH19" s="622"/>
      <c r="BI19" s="622"/>
      <c r="BJ19" s="622"/>
      <c r="BK19" s="622"/>
      <c r="BL19" s="622"/>
      <c r="BM19" s="622"/>
      <c r="BN19" s="623"/>
      <c r="BO19" s="624">
        <v>6.2</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237</v>
      </c>
      <c r="DE19" s="622"/>
      <c r="DF19" s="622"/>
      <c r="DG19" s="622"/>
      <c r="DH19" s="622"/>
      <c r="DI19" s="622"/>
      <c r="DJ19" s="622"/>
      <c r="DK19" s="622"/>
      <c r="DL19" s="622"/>
      <c r="DM19" s="622"/>
      <c r="DN19" s="622"/>
      <c r="DO19" s="622"/>
      <c r="DP19" s="623"/>
      <c r="DQ19" s="630" t="s">
        <v>237</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2075631</v>
      </c>
      <c r="S20" s="622"/>
      <c r="T20" s="622"/>
      <c r="U20" s="622"/>
      <c r="V20" s="622"/>
      <c r="W20" s="622"/>
      <c r="X20" s="622"/>
      <c r="Y20" s="623"/>
      <c r="Z20" s="624">
        <v>2.8</v>
      </c>
      <c r="AA20" s="624"/>
      <c r="AB20" s="624"/>
      <c r="AC20" s="624"/>
      <c r="AD20" s="625" t="s">
        <v>237</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930460</v>
      </c>
      <c r="BH20" s="622"/>
      <c r="BI20" s="622"/>
      <c r="BJ20" s="622"/>
      <c r="BK20" s="622"/>
      <c r="BL20" s="622"/>
      <c r="BM20" s="622"/>
      <c r="BN20" s="623"/>
      <c r="BO20" s="624">
        <v>6.2</v>
      </c>
      <c r="BP20" s="624"/>
      <c r="BQ20" s="624"/>
      <c r="BR20" s="624"/>
      <c r="BS20" s="630" t="s">
        <v>122</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71703826</v>
      </c>
      <c r="CS20" s="622"/>
      <c r="CT20" s="622"/>
      <c r="CU20" s="622"/>
      <c r="CV20" s="622"/>
      <c r="CW20" s="622"/>
      <c r="CX20" s="622"/>
      <c r="CY20" s="623"/>
      <c r="CZ20" s="624">
        <v>100</v>
      </c>
      <c r="DA20" s="624"/>
      <c r="DB20" s="624"/>
      <c r="DC20" s="624"/>
      <c r="DD20" s="630">
        <v>11382695</v>
      </c>
      <c r="DE20" s="622"/>
      <c r="DF20" s="622"/>
      <c r="DG20" s="622"/>
      <c r="DH20" s="622"/>
      <c r="DI20" s="622"/>
      <c r="DJ20" s="622"/>
      <c r="DK20" s="622"/>
      <c r="DL20" s="622"/>
      <c r="DM20" s="622"/>
      <c r="DN20" s="622"/>
      <c r="DO20" s="622"/>
      <c r="DP20" s="623"/>
      <c r="DQ20" s="630">
        <v>44942458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5917</v>
      </c>
      <c r="S21" s="622"/>
      <c r="T21" s="622"/>
      <c r="U21" s="622"/>
      <c r="V21" s="622"/>
      <c r="W21" s="622"/>
      <c r="X21" s="622"/>
      <c r="Y21" s="623"/>
      <c r="Z21" s="624">
        <v>0</v>
      </c>
      <c r="AA21" s="624"/>
      <c r="AB21" s="624"/>
      <c r="AC21" s="624"/>
      <c r="AD21" s="625" t="s">
        <v>122</v>
      </c>
      <c r="AE21" s="625"/>
      <c r="AF21" s="625"/>
      <c r="AG21" s="625"/>
      <c r="AH21" s="625"/>
      <c r="AI21" s="625"/>
      <c r="AJ21" s="625"/>
      <c r="AK21" s="625"/>
      <c r="AL21" s="626" t="s">
        <v>237</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125509</v>
      </c>
      <c r="BH21" s="622"/>
      <c r="BI21" s="622"/>
      <c r="BJ21" s="622"/>
      <c r="BK21" s="622"/>
      <c r="BL21" s="622"/>
      <c r="BM21" s="622"/>
      <c r="BN21" s="623"/>
      <c r="BO21" s="624">
        <v>0.8</v>
      </c>
      <c r="BP21" s="624"/>
      <c r="BQ21" s="624"/>
      <c r="BR21" s="624"/>
      <c r="BS21" s="630" t="s">
        <v>237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40294335</v>
      </c>
      <c r="S22" s="622"/>
      <c r="T22" s="622"/>
      <c r="U22" s="622"/>
      <c r="V22" s="622"/>
      <c r="W22" s="622"/>
      <c r="X22" s="622"/>
      <c r="Y22" s="623"/>
      <c r="Z22" s="624">
        <v>54.5</v>
      </c>
      <c r="AA22" s="624"/>
      <c r="AB22" s="624"/>
      <c r="AC22" s="624"/>
      <c r="AD22" s="625">
        <v>37407836</v>
      </c>
      <c r="AE22" s="625"/>
      <c r="AF22" s="625"/>
      <c r="AG22" s="625"/>
      <c r="AH22" s="625"/>
      <c r="AI22" s="625"/>
      <c r="AJ22" s="625"/>
      <c r="AK22" s="625"/>
      <c r="AL22" s="626">
        <v>99.8</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23803</v>
      </c>
      <c r="S23" s="622"/>
      <c r="T23" s="622"/>
      <c r="U23" s="622"/>
      <c r="V23" s="622"/>
      <c r="W23" s="622"/>
      <c r="X23" s="622"/>
      <c r="Y23" s="623"/>
      <c r="Z23" s="624">
        <v>0</v>
      </c>
      <c r="AA23" s="624"/>
      <c r="AB23" s="624"/>
      <c r="AC23" s="624"/>
      <c r="AD23" s="625">
        <v>23803</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804951</v>
      </c>
      <c r="BH23" s="622"/>
      <c r="BI23" s="622"/>
      <c r="BJ23" s="622"/>
      <c r="BK23" s="622"/>
      <c r="BL23" s="622"/>
      <c r="BM23" s="622"/>
      <c r="BN23" s="623"/>
      <c r="BO23" s="624">
        <v>5.3</v>
      </c>
      <c r="BP23" s="624"/>
      <c r="BQ23" s="624"/>
      <c r="BR23" s="624"/>
      <c r="BS23" s="630" t="s">
        <v>237</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792005</v>
      </c>
      <c r="S24" s="622"/>
      <c r="T24" s="622"/>
      <c r="U24" s="622"/>
      <c r="V24" s="622"/>
      <c r="W24" s="622"/>
      <c r="X24" s="622"/>
      <c r="Y24" s="623"/>
      <c r="Z24" s="624">
        <v>1.1000000000000001</v>
      </c>
      <c r="AA24" s="624"/>
      <c r="AB24" s="624"/>
      <c r="AC24" s="624"/>
      <c r="AD24" s="625" t="s">
        <v>237</v>
      </c>
      <c r="AE24" s="625"/>
      <c r="AF24" s="625"/>
      <c r="AG24" s="625"/>
      <c r="AH24" s="625"/>
      <c r="AI24" s="625"/>
      <c r="AJ24" s="625"/>
      <c r="AK24" s="625"/>
      <c r="AL24" s="626" t="s">
        <v>237</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237</v>
      </c>
      <c r="BH24" s="622"/>
      <c r="BI24" s="622"/>
      <c r="BJ24" s="622"/>
      <c r="BK24" s="622"/>
      <c r="BL24" s="622"/>
      <c r="BM24" s="622"/>
      <c r="BN24" s="623"/>
      <c r="BO24" s="624" t="s">
        <v>237</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31073038</v>
      </c>
      <c r="CS24" s="611"/>
      <c r="CT24" s="611"/>
      <c r="CU24" s="611"/>
      <c r="CV24" s="611"/>
      <c r="CW24" s="611"/>
      <c r="CX24" s="611"/>
      <c r="CY24" s="612"/>
      <c r="CZ24" s="615">
        <v>43.3</v>
      </c>
      <c r="DA24" s="616"/>
      <c r="DB24" s="616"/>
      <c r="DC24" s="635"/>
      <c r="DD24" s="654">
        <v>21766651</v>
      </c>
      <c r="DE24" s="611"/>
      <c r="DF24" s="611"/>
      <c r="DG24" s="611"/>
      <c r="DH24" s="611"/>
      <c r="DI24" s="611"/>
      <c r="DJ24" s="611"/>
      <c r="DK24" s="612"/>
      <c r="DL24" s="654">
        <v>20624363</v>
      </c>
      <c r="DM24" s="611"/>
      <c r="DN24" s="611"/>
      <c r="DO24" s="611"/>
      <c r="DP24" s="611"/>
      <c r="DQ24" s="611"/>
      <c r="DR24" s="611"/>
      <c r="DS24" s="611"/>
      <c r="DT24" s="611"/>
      <c r="DU24" s="611"/>
      <c r="DV24" s="612"/>
      <c r="DW24" s="615">
        <v>52.3</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1048270</v>
      </c>
      <c r="S25" s="622"/>
      <c r="T25" s="622"/>
      <c r="U25" s="622"/>
      <c r="V25" s="622"/>
      <c r="W25" s="622"/>
      <c r="X25" s="622"/>
      <c r="Y25" s="623"/>
      <c r="Z25" s="624">
        <v>1.4</v>
      </c>
      <c r="AA25" s="624"/>
      <c r="AB25" s="624"/>
      <c r="AC25" s="624"/>
      <c r="AD25" s="625">
        <v>31710</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237</v>
      </c>
      <c r="BH25" s="622"/>
      <c r="BI25" s="622"/>
      <c r="BJ25" s="622"/>
      <c r="BK25" s="622"/>
      <c r="BL25" s="622"/>
      <c r="BM25" s="622"/>
      <c r="BN25" s="623"/>
      <c r="BO25" s="624" t="s">
        <v>122</v>
      </c>
      <c r="BP25" s="624"/>
      <c r="BQ25" s="624"/>
      <c r="BR25" s="624"/>
      <c r="BS25" s="630" t="s">
        <v>237</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9824761</v>
      </c>
      <c r="CS25" s="657"/>
      <c r="CT25" s="657"/>
      <c r="CU25" s="657"/>
      <c r="CV25" s="657"/>
      <c r="CW25" s="657"/>
      <c r="CX25" s="657"/>
      <c r="CY25" s="658"/>
      <c r="CZ25" s="626">
        <v>13.7</v>
      </c>
      <c r="DA25" s="655"/>
      <c r="DB25" s="655"/>
      <c r="DC25" s="659"/>
      <c r="DD25" s="630">
        <v>9082138</v>
      </c>
      <c r="DE25" s="657"/>
      <c r="DF25" s="657"/>
      <c r="DG25" s="657"/>
      <c r="DH25" s="657"/>
      <c r="DI25" s="657"/>
      <c r="DJ25" s="657"/>
      <c r="DK25" s="658"/>
      <c r="DL25" s="630">
        <v>8951927</v>
      </c>
      <c r="DM25" s="657"/>
      <c r="DN25" s="657"/>
      <c r="DO25" s="657"/>
      <c r="DP25" s="657"/>
      <c r="DQ25" s="657"/>
      <c r="DR25" s="657"/>
      <c r="DS25" s="657"/>
      <c r="DT25" s="657"/>
      <c r="DU25" s="657"/>
      <c r="DV25" s="658"/>
      <c r="DW25" s="626">
        <v>22.7</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268979</v>
      </c>
      <c r="S26" s="622"/>
      <c r="T26" s="622"/>
      <c r="U26" s="622"/>
      <c r="V26" s="622"/>
      <c r="W26" s="622"/>
      <c r="X26" s="622"/>
      <c r="Y26" s="623"/>
      <c r="Z26" s="624">
        <v>0.4</v>
      </c>
      <c r="AA26" s="624"/>
      <c r="AB26" s="624"/>
      <c r="AC26" s="624"/>
      <c r="AD26" s="625" t="s">
        <v>237</v>
      </c>
      <c r="AE26" s="625"/>
      <c r="AF26" s="625"/>
      <c r="AG26" s="625"/>
      <c r="AH26" s="625"/>
      <c r="AI26" s="625"/>
      <c r="AJ26" s="625"/>
      <c r="AK26" s="625"/>
      <c r="AL26" s="626" t="s">
        <v>122</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237</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6769746</v>
      </c>
      <c r="CS26" s="622"/>
      <c r="CT26" s="622"/>
      <c r="CU26" s="622"/>
      <c r="CV26" s="622"/>
      <c r="CW26" s="622"/>
      <c r="CX26" s="622"/>
      <c r="CY26" s="623"/>
      <c r="CZ26" s="626">
        <v>9.4</v>
      </c>
      <c r="DA26" s="655"/>
      <c r="DB26" s="655"/>
      <c r="DC26" s="659"/>
      <c r="DD26" s="630">
        <v>6060151</v>
      </c>
      <c r="DE26" s="622"/>
      <c r="DF26" s="622"/>
      <c r="DG26" s="622"/>
      <c r="DH26" s="622"/>
      <c r="DI26" s="622"/>
      <c r="DJ26" s="622"/>
      <c r="DK26" s="623"/>
      <c r="DL26" s="630" t="s">
        <v>237</v>
      </c>
      <c r="DM26" s="622"/>
      <c r="DN26" s="622"/>
      <c r="DO26" s="622"/>
      <c r="DP26" s="622"/>
      <c r="DQ26" s="622"/>
      <c r="DR26" s="622"/>
      <c r="DS26" s="622"/>
      <c r="DT26" s="622"/>
      <c r="DU26" s="622"/>
      <c r="DV26" s="623"/>
      <c r="DW26" s="626" t="s">
        <v>237</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8074147</v>
      </c>
      <c r="S27" s="622"/>
      <c r="T27" s="622"/>
      <c r="U27" s="622"/>
      <c r="V27" s="622"/>
      <c r="W27" s="622"/>
      <c r="X27" s="622"/>
      <c r="Y27" s="623"/>
      <c r="Z27" s="624">
        <v>10.9</v>
      </c>
      <c r="AA27" s="624"/>
      <c r="AB27" s="624"/>
      <c r="AC27" s="624"/>
      <c r="AD27" s="625" t="s">
        <v>122</v>
      </c>
      <c r="AE27" s="625"/>
      <c r="AF27" s="625"/>
      <c r="AG27" s="625"/>
      <c r="AH27" s="625"/>
      <c r="AI27" s="625"/>
      <c r="AJ27" s="625"/>
      <c r="AK27" s="625"/>
      <c r="AL27" s="626" t="s">
        <v>237</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15115724</v>
      </c>
      <c r="BH27" s="622"/>
      <c r="BI27" s="622"/>
      <c r="BJ27" s="622"/>
      <c r="BK27" s="622"/>
      <c r="BL27" s="622"/>
      <c r="BM27" s="622"/>
      <c r="BN27" s="623"/>
      <c r="BO27" s="624">
        <v>100</v>
      </c>
      <c r="BP27" s="624"/>
      <c r="BQ27" s="624"/>
      <c r="BR27" s="624"/>
      <c r="BS27" s="630">
        <v>152496</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12744045</v>
      </c>
      <c r="CS27" s="657"/>
      <c r="CT27" s="657"/>
      <c r="CU27" s="657"/>
      <c r="CV27" s="657"/>
      <c r="CW27" s="657"/>
      <c r="CX27" s="657"/>
      <c r="CY27" s="658"/>
      <c r="CZ27" s="626">
        <v>17.8</v>
      </c>
      <c r="DA27" s="655"/>
      <c r="DB27" s="655"/>
      <c r="DC27" s="659"/>
      <c r="DD27" s="630">
        <v>4368928</v>
      </c>
      <c r="DE27" s="657"/>
      <c r="DF27" s="657"/>
      <c r="DG27" s="657"/>
      <c r="DH27" s="657"/>
      <c r="DI27" s="657"/>
      <c r="DJ27" s="657"/>
      <c r="DK27" s="658"/>
      <c r="DL27" s="630">
        <v>4353638</v>
      </c>
      <c r="DM27" s="657"/>
      <c r="DN27" s="657"/>
      <c r="DO27" s="657"/>
      <c r="DP27" s="657"/>
      <c r="DQ27" s="657"/>
      <c r="DR27" s="657"/>
      <c r="DS27" s="657"/>
      <c r="DT27" s="657"/>
      <c r="DU27" s="657"/>
      <c r="DV27" s="658"/>
      <c r="DW27" s="626">
        <v>11</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237</v>
      </c>
      <c r="S28" s="622"/>
      <c r="T28" s="622"/>
      <c r="U28" s="622"/>
      <c r="V28" s="622"/>
      <c r="W28" s="622"/>
      <c r="X28" s="622"/>
      <c r="Y28" s="623"/>
      <c r="Z28" s="624" t="s">
        <v>237</v>
      </c>
      <c r="AA28" s="624"/>
      <c r="AB28" s="624"/>
      <c r="AC28" s="624"/>
      <c r="AD28" s="625" t="s">
        <v>237</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8504232</v>
      </c>
      <c r="CS28" s="622"/>
      <c r="CT28" s="622"/>
      <c r="CU28" s="622"/>
      <c r="CV28" s="622"/>
      <c r="CW28" s="622"/>
      <c r="CX28" s="622"/>
      <c r="CY28" s="623"/>
      <c r="CZ28" s="626">
        <v>11.9</v>
      </c>
      <c r="DA28" s="655"/>
      <c r="DB28" s="655"/>
      <c r="DC28" s="659"/>
      <c r="DD28" s="630">
        <v>8315585</v>
      </c>
      <c r="DE28" s="622"/>
      <c r="DF28" s="622"/>
      <c r="DG28" s="622"/>
      <c r="DH28" s="622"/>
      <c r="DI28" s="622"/>
      <c r="DJ28" s="622"/>
      <c r="DK28" s="623"/>
      <c r="DL28" s="630">
        <v>7318798</v>
      </c>
      <c r="DM28" s="622"/>
      <c r="DN28" s="622"/>
      <c r="DO28" s="622"/>
      <c r="DP28" s="622"/>
      <c r="DQ28" s="622"/>
      <c r="DR28" s="622"/>
      <c r="DS28" s="622"/>
      <c r="DT28" s="622"/>
      <c r="DU28" s="622"/>
      <c r="DV28" s="623"/>
      <c r="DW28" s="626">
        <v>18.600000000000001</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5114469</v>
      </c>
      <c r="S29" s="622"/>
      <c r="T29" s="622"/>
      <c r="U29" s="622"/>
      <c r="V29" s="622"/>
      <c r="W29" s="622"/>
      <c r="X29" s="622"/>
      <c r="Y29" s="623"/>
      <c r="Z29" s="624">
        <v>6.9</v>
      </c>
      <c r="AA29" s="624"/>
      <c r="AB29" s="624"/>
      <c r="AC29" s="624"/>
      <c r="AD29" s="625" t="s">
        <v>237</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8504113</v>
      </c>
      <c r="CS29" s="657"/>
      <c r="CT29" s="657"/>
      <c r="CU29" s="657"/>
      <c r="CV29" s="657"/>
      <c r="CW29" s="657"/>
      <c r="CX29" s="657"/>
      <c r="CY29" s="658"/>
      <c r="CZ29" s="626">
        <v>11.9</v>
      </c>
      <c r="DA29" s="655"/>
      <c r="DB29" s="655"/>
      <c r="DC29" s="659"/>
      <c r="DD29" s="630">
        <v>8315466</v>
      </c>
      <c r="DE29" s="657"/>
      <c r="DF29" s="657"/>
      <c r="DG29" s="657"/>
      <c r="DH29" s="657"/>
      <c r="DI29" s="657"/>
      <c r="DJ29" s="657"/>
      <c r="DK29" s="658"/>
      <c r="DL29" s="630">
        <v>7318679</v>
      </c>
      <c r="DM29" s="657"/>
      <c r="DN29" s="657"/>
      <c r="DO29" s="657"/>
      <c r="DP29" s="657"/>
      <c r="DQ29" s="657"/>
      <c r="DR29" s="657"/>
      <c r="DS29" s="657"/>
      <c r="DT29" s="657"/>
      <c r="DU29" s="657"/>
      <c r="DV29" s="658"/>
      <c r="DW29" s="626">
        <v>18.600000000000001</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309505</v>
      </c>
      <c r="S30" s="622"/>
      <c r="T30" s="622"/>
      <c r="U30" s="622"/>
      <c r="V30" s="622"/>
      <c r="W30" s="622"/>
      <c r="X30" s="622"/>
      <c r="Y30" s="623"/>
      <c r="Z30" s="624">
        <v>0.4</v>
      </c>
      <c r="AA30" s="624"/>
      <c r="AB30" s="624"/>
      <c r="AC30" s="624"/>
      <c r="AD30" s="625" t="s">
        <v>122</v>
      </c>
      <c r="AE30" s="625"/>
      <c r="AF30" s="625"/>
      <c r="AG30" s="625"/>
      <c r="AH30" s="625"/>
      <c r="AI30" s="625"/>
      <c r="AJ30" s="625"/>
      <c r="AK30" s="625"/>
      <c r="AL30" s="626" t="s">
        <v>237</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98.7</v>
      </c>
      <c r="BH30" s="682"/>
      <c r="BI30" s="682"/>
      <c r="BJ30" s="682"/>
      <c r="BK30" s="682"/>
      <c r="BL30" s="682"/>
      <c r="BM30" s="616">
        <v>95.4</v>
      </c>
      <c r="BN30" s="682"/>
      <c r="BO30" s="682"/>
      <c r="BP30" s="682"/>
      <c r="BQ30" s="683"/>
      <c r="BR30" s="681">
        <v>98.6</v>
      </c>
      <c r="BS30" s="682"/>
      <c r="BT30" s="682"/>
      <c r="BU30" s="682"/>
      <c r="BV30" s="682"/>
      <c r="BW30" s="682"/>
      <c r="BX30" s="616">
        <v>94.2</v>
      </c>
      <c r="BY30" s="682"/>
      <c r="BZ30" s="682"/>
      <c r="CA30" s="682"/>
      <c r="CB30" s="683"/>
      <c r="CD30" s="686"/>
      <c r="CE30" s="687"/>
      <c r="CF30" s="636" t="s">
        <v>306</v>
      </c>
      <c r="CG30" s="637"/>
      <c r="CH30" s="637"/>
      <c r="CI30" s="637"/>
      <c r="CJ30" s="637"/>
      <c r="CK30" s="637"/>
      <c r="CL30" s="637"/>
      <c r="CM30" s="637"/>
      <c r="CN30" s="637"/>
      <c r="CO30" s="637"/>
      <c r="CP30" s="637"/>
      <c r="CQ30" s="638"/>
      <c r="CR30" s="621">
        <v>7984189</v>
      </c>
      <c r="CS30" s="622"/>
      <c r="CT30" s="622"/>
      <c r="CU30" s="622"/>
      <c r="CV30" s="622"/>
      <c r="CW30" s="622"/>
      <c r="CX30" s="622"/>
      <c r="CY30" s="623"/>
      <c r="CZ30" s="626">
        <v>11.1</v>
      </c>
      <c r="DA30" s="655"/>
      <c r="DB30" s="655"/>
      <c r="DC30" s="659"/>
      <c r="DD30" s="630">
        <v>7826479</v>
      </c>
      <c r="DE30" s="622"/>
      <c r="DF30" s="622"/>
      <c r="DG30" s="622"/>
      <c r="DH30" s="622"/>
      <c r="DI30" s="622"/>
      <c r="DJ30" s="622"/>
      <c r="DK30" s="623"/>
      <c r="DL30" s="630">
        <v>6829692</v>
      </c>
      <c r="DM30" s="622"/>
      <c r="DN30" s="622"/>
      <c r="DO30" s="622"/>
      <c r="DP30" s="622"/>
      <c r="DQ30" s="622"/>
      <c r="DR30" s="622"/>
      <c r="DS30" s="622"/>
      <c r="DT30" s="622"/>
      <c r="DU30" s="622"/>
      <c r="DV30" s="623"/>
      <c r="DW30" s="626">
        <v>17.3</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872471</v>
      </c>
      <c r="S31" s="622"/>
      <c r="T31" s="622"/>
      <c r="U31" s="622"/>
      <c r="V31" s="622"/>
      <c r="W31" s="622"/>
      <c r="X31" s="622"/>
      <c r="Y31" s="623"/>
      <c r="Z31" s="624">
        <v>1.2</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99.2</v>
      </c>
      <c r="BH31" s="657"/>
      <c r="BI31" s="657"/>
      <c r="BJ31" s="657"/>
      <c r="BK31" s="657"/>
      <c r="BL31" s="657"/>
      <c r="BM31" s="627">
        <v>97.2</v>
      </c>
      <c r="BN31" s="679"/>
      <c r="BO31" s="679"/>
      <c r="BP31" s="679"/>
      <c r="BQ31" s="680"/>
      <c r="BR31" s="678">
        <v>99.1</v>
      </c>
      <c r="BS31" s="657"/>
      <c r="BT31" s="657"/>
      <c r="BU31" s="657"/>
      <c r="BV31" s="657"/>
      <c r="BW31" s="657"/>
      <c r="BX31" s="627">
        <v>96.3</v>
      </c>
      <c r="BY31" s="679"/>
      <c r="BZ31" s="679"/>
      <c r="CA31" s="679"/>
      <c r="CB31" s="680"/>
      <c r="CD31" s="686"/>
      <c r="CE31" s="687"/>
      <c r="CF31" s="636" t="s">
        <v>310</v>
      </c>
      <c r="CG31" s="637"/>
      <c r="CH31" s="637"/>
      <c r="CI31" s="637"/>
      <c r="CJ31" s="637"/>
      <c r="CK31" s="637"/>
      <c r="CL31" s="637"/>
      <c r="CM31" s="637"/>
      <c r="CN31" s="637"/>
      <c r="CO31" s="637"/>
      <c r="CP31" s="637"/>
      <c r="CQ31" s="638"/>
      <c r="CR31" s="621">
        <v>519924</v>
      </c>
      <c r="CS31" s="657"/>
      <c r="CT31" s="657"/>
      <c r="CU31" s="657"/>
      <c r="CV31" s="657"/>
      <c r="CW31" s="657"/>
      <c r="CX31" s="657"/>
      <c r="CY31" s="658"/>
      <c r="CZ31" s="626">
        <v>0.7</v>
      </c>
      <c r="DA31" s="655"/>
      <c r="DB31" s="655"/>
      <c r="DC31" s="659"/>
      <c r="DD31" s="630">
        <v>488987</v>
      </c>
      <c r="DE31" s="657"/>
      <c r="DF31" s="657"/>
      <c r="DG31" s="657"/>
      <c r="DH31" s="657"/>
      <c r="DI31" s="657"/>
      <c r="DJ31" s="657"/>
      <c r="DK31" s="658"/>
      <c r="DL31" s="630">
        <v>488987</v>
      </c>
      <c r="DM31" s="657"/>
      <c r="DN31" s="657"/>
      <c r="DO31" s="657"/>
      <c r="DP31" s="657"/>
      <c r="DQ31" s="657"/>
      <c r="DR31" s="657"/>
      <c r="DS31" s="657"/>
      <c r="DT31" s="657"/>
      <c r="DU31" s="657"/>
      <c r="DV31" s="658"/>
      <c r="DW31" s="626">
        <v>1.2</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214574</v>
      </c>
      <c r="S32" s="622"/>
      <c r="T32" s="622"/>
      <c r="U32" s="622"/>
      <c r="V32" s="622"/>
      <c r="W32" s="622"/>
      <c r="X32" s="622"/>
      <c r="Y32" s="623"/>
      <c r="Z32" s="624">
        <v>0.3</v>
      </c>
      <c r="AA32" s="624"/>
      <c r="AB32" s="624"/>
      <c r="AC32" s="624"/>
      <c r="AD32" s="625" t="s">
        <v>237</v>
      </c>
      <c r="AE32" s="625"/>
      <c r="AF32" s="625"/>
      <c r="AG32" s="625"/>
      <c r="AH32" s="625"/>
      <c r="AI32" s="625"/>
      <c r="AJ32" s="625"/>
      <c r="AK32" s="625"/>
      <c r="AL32" s="626" t="s">
        <v>237</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98.1</v>
      </c>
      <c r="BH32" s="691"/>
      <c r="BI32" s="691"/>
      <c r="BJ32" s="691"/>
      <c r="BK32" s="691"/>
      <c r="BL32" s="691"/>
      <c r="BM32" s="692">
        <v>93.3</v>
      </c>
      <c r="BN32" s="691"/>
      <c r="BO32" s="691"/>
      <c r="BP32" s="691"/>
      <c r="BQ32" s="693"/>
      <c r="BR32" s="690">
        <v>98</v>
      </c>
      <c r="BS32" s="691"/>
      <c r="BT32" s="691"/>
      <c r="BU32" s="691"/>
      <c r="BV32" s="691"/>
      <c r="BW32" s="691"/>
      <c r="BX32" s="692">
        <v>91.7</v>
      </c>
      <c r="BY32" s="691"/>
      <c r="BZ32" s="691"/>
      <c r="CA32" s="691"/>
      <c r="CB32" s="693"/>
      <c r="CD32" s="688"/>
      <c r="CE32" s="689"/>
      <c r="CF32" s="636" t="s">
        <v>313</v>
      </c>
      <c r="CG32" s="637"/>
      <c r="CH32" s="637"/>
      <c r="CI32" s="637"/>
      <c r="CJ32" s="637"/>
      <c r="CK32" s="637"/>
      <c r="CL32" s="637"/>
      <c r="CM32" s="637"/>
      <c r="CN32" s="637"/>
      <c r="CO32" s="637"/>
      <c r="CP32" s="637"/>
      <c r="CQ32" s="638"/>
      <c r="CR32" s="621">
        <v>119</v>
      </c>
      <c r="CS32" s="622"/>
      <c r="CT32" s="622"/>
      <c r="CU32" s="622"/>
      <c r="CV32" s="622"/>
      <c r="CW32" s="622"/>
      <c r="CX32" s="622"/>
      <c r="CY32" s="623"/>
      <c r="CZ32" s="626">
        <v>0</v>
      </c>
      <c r="DA32" s="655"/>
      <c r="DB32" s="655"/>
      <c r="DC32" s="659"/>
      <c r="DD32" s="630">
        <v>119</v>
      </c>
      <c r="DE32" s="622"/>
      <c r="DF32" s="622"/>
      <c r="DG32" s="622"/>
      <c r="DH32" s="622"/>
      <c r="DI32" s="622"/>
      <c r="DJ32" s="622"/>
      <c r="DK32" s="623"/>
      <c r="DL32" s="630">
        <v>119</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4205110</v>
      </c>
      <c r="S33" s="622"/>
      <c r="T33" s="622"/>
      <c r="U33" s="622"/>
      <c r="V33" s="622"/>
      <c r="W33" s="622"/>
      <c r="X33" s="622"/>
      <c r="Y33" s="623"/>
      <c r="Z33" s="624">
        <v>5.7</v>
      </c>
      <c r="AA33" s="624"/>
      <c r="AB33" s="624"/>
      <c r="AC33" s="624"/>
      <c r="AD33" s="625" t="s">
        <v>237</v>
      </c>
      <c r="AE33" s="625"/>
      <c r="AF33" s="625"/>
      <c r="AG33" s="625"/>
      <c r="AH33" s="625"/>
      <c r="AI33" s="625"/>
      <c r="AJ33" s="625"/>
      <c r="AK33" s="625"/>
      <c r="AL33" s="626" t="s">
        <v>237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29156173</v>
      </c>
      <c r="CS33" s="657"/>
      <c r="CT33" s="657"/>
      <c r="CU33" s="657"/>
      <c r="CV33" s="657"/>
      <c r="CW33" s="657"/>
      <c r="CX33" s="657"/>
      <c r="CY33" s="658"/>
      <c r="CZ33" s="626">
        <v>40.700000000000003</v>
      </c>
      <c r="DA33" s="655"/>
      <c r="DB33" s="655"/>
      <c r="DC33" s="659"/>
      <c r="DD33" s="630">
        <v>21791269</v>
      </c>
      <c r="DE33" s="657"/>
      <c r="DF33" s="657"/>
      <c r="DG33" s="657"/>
      <c r="DH33" s="657"/>
      <c r="DI33" s="657"/>
      <c r="DJ33" s="657"/>
      <c r="DK33" s="658"/>
      <c r="DL33" s="630">
        <v>14502786</v>
      </c>
      <c r="DM33" s="657"/>
      <c r="DN33" s="657"/>
      <c r="DO33" s="657"/>
      <c r="DP33" s="657"/>
      <c r="DQ33" s="657"/>
      <c r="DR33" s="657"/>
      <c r="DS33" s="657"/>
      <c r="DT33" s="657"/>
      <c r="DU33" s="657"/>
      <c r="DV33" s="658"/>
      <c r="DW33" s="626">
        <v>36.799999999999997</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2619714</v>
      </c>
      <c r="S34" s="622"/>
      <c r="T34" s="622"/>
      <c r="U34" s="622"/>
      <c r="V34" s="622"/>
      <c r="W34" s="622"/>
      <c r="X34" s="622"/>
      <c r="Y34" s="623"/>
      <c r="Z34" s="624">
        <v>3.5</v>
      </c>
      <c r="AA34" s="624"/>
      <c r="AB34" s="624"/>
      <c r="AC34" s="624"/>
      <c r="AD34" s="625">
        <v>2089</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8080673</v>
      </c>
      <c r="CS34" s="622"/>
      <c r="CT34" s="622"/>
      <c r="CU34" s="622"/>
      <c r="CV34" s="622"/>
      <c r="CW34" s="622"/>
      <c r="CX34" s="622"/>
      <c r="CY34" s="623"/>
      <c r="CZ34" s="626">
        <v>11.3</v>
      </c>
      <c r="DA34" s="655"/>
      <c r="DB34" s="655"/>
      <c r="DC34" s="659"/>
      <c r="DD34" s="630">
        <v>5759172</v>
      </c>
      <c r="DE34" s="622"/>
      <c r="DF34" s="622"/>
      <c r="DG34" s="622"/>
      <c r="DH34" s="622"/>
      <c r="DI34" s="622"/>
      <c r="DJ34" s="622"/>
      <c r="DK34" s="623"/>
      <c r="DL34" s="630">
        <v>5275471</v>
      </c>
      <c r="DM34" s="622"/>
      <c r="DN34" s="622"/>
      <c r="DO34" s="622"/>
      <c r="DP34" s="622"/>
      <c r="DQ34" s="622"/>
      <c r="DR34" s="622"/>
      <c r="DS34" s="622"/>
      <c r="DT34" s="622"/>
      <c r="DU34" s="622"/>
      <c r="DV34" s="623"/>
      <c r="DW34" s="626">
        <v>13.4</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10154800</v>
      </c>
      <c r="S35" s="622"/>
      <c r="T35" s="622"/>
      <c r="U35" s="622"/>
      <c r="V35" s="622"/>
      <c r="W35" s="622"/>
      <c r="X35" s="622"/>
      <c r="Y35" s="623"/>
      <c r="Z35" s="624">
        <v>13.7</v>
      </c>
      <c r="AA35" s="624"/>
      <c r="AB35" s="624"/>
      <c r="AC35" s="624"/>
      <c r="AD35" s="625" t="s">
        <v>237</v>
      </c>
      <c r="AE35" s="625"/>
      <c r="AF35" s="625"/>
      <c r="AG35" s="625"/>
      <c r="AH35" s="625"/>
      <c r="AI35" s="625"/>
      <c r="AJ35" s="625"/>
      <c r="AK35" s="625"/>
      <c r="AL35" s="626" t="s">
        <v>237</v>
      </c>
      <c r="AM35" s="627"/>
      <c r="AN35" s="627"/>
      <c r="AO35" s="628"/>
      <c r="AP35" s="214"/>
      <c r="AQ35" s="694" t="s">
        <v>321</v>
      </c>
      <c r="AR35" s="695"/>
      <c r="AS35" s="695"/>
      <c r="AT35" s="695"/>
      <c r="AU35" s="695"/>
      <c r="AV35" s="695"/>
      <c r="AW35" s="695"/>
      <c r="AX35" s="695"/>
      <c r="AY35" s="696"/>
      <c r="AZ35" s="610">
        <v>10168081</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763420</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2516394</v>
      </c>
      <c r="CS35" s="657"/>
      <c r="CT35" s="657"/>
      <c r="CU35" s="657"/>
      <c r="CV35" s="657"/>
      <c r="CW35" s="657"/>
      <c r="CX35" s="657"/>
      <c r="CY35" s="658"/>
      <c r="CZ35" s="626">
        <v>3.5</v>
      </c>
      <c r="DA35" s="655"/>
      <c r="DB35" s="655"/>
      <c r="DC35" s="659"/>
      <c r="DD35" s="630">
        <v>2217593</v>
      </c>
      <c r="DE35" s="657"/>
      <c r="DF35" s="657"/>
      <c r="DG35" s="657"/>
      <c r="DH35" s="657"/>
      <c r="DI35" s="657"/>
      <c r="DJ35" s="657"/>
      <c r="DK35" s="658"/>
      <c r="DL35" s="630">
        <v>1298032</v>
      </c>
      <c r="DM35" s="657"/>
      <c r="DN35" s="657"/>
      <c r="DO35" s="657"/>
      <c r="DP35" s="657"/>
      <c r="DQ35" s="657"/>
      <c r="DR35" s="657"/>
      <c r="DS35" s="657"/>
      <c r="DT35" s="657"/>
      <c r="DU35" s="657"/>
      <c r="DV35" s="658"/>
      <c r="DW35" s="626">
        <v>3.3</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237</v>
      </c>
      <c r="S36" s="622"/>
      <c r="T36" s="622"/>
      <c r="U36" s="622"/>
      <c r="V36" s="622"/>
      <c r="W36" s="622"/>
      <c r="X36" s="622"/>
      <c r="Y36" s="623"/>
      <c r="Z36" s="624" t="s">
        <v>122</v>
      </c>
      <c r="AA36" s="624"/>
      <c r="AB36" s="624"/>
      <c r="AC36" s="624"/>
      <c r="AD36" s="625" t="s">
        <v>237</v>
      </c>
      <c r="AE36" s="625"/>
      <c r="AF36" s="625"/>
      <c r="AG36" s="625"/>
      <c r="AH36" s="625"/>
      <c r="AI36" s="625"/>
      <c r="AJ36" s="625"/>
      <c r="AK36" s="625"/>
      <c r="AL36" s="626" t="s">
        <v>237</v>
      </c>
      <c r="AM36" s="627"/>
      <c r="AN36" s="627"/>
      <c r="AO36" s="628"/>
      <c r="AQ36" s="698" t="s">
        <v>325</v>
      </c>
      <c r="AR36" s="699"/>
      <c r="AS36" s="699"/>
      <c r="AT36" s="699"/>
      <c r="AU36" s="699"/>
      <c r="AV36" s="699"/>
      <c r="AW36" s="699"/>
      <c r="AX36" s="699"/>
      <c r="AY36" s="700"/>
      <c r="AZ36" s="621">
        <v>2844025</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683193</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8720122</v>
      </c>
      <c r="CS36" s="622"/>
      <c r="CT36" s="622"/>
      <c r="CU36" s="622"/>
      <c r="CV36" s="622"/>
      <c r="CW36" s="622"/>
      <c r="CX36" s="622"/>
      <c r="CY36" s="623"/>
      <c r="CZ36" s="626">
        <v>12.2</v>
      </c>
      <c r="DA36" s="655"/>
      <c r="DB36" s="655"/>
      <c r="DC36" s="659"/>
      <c r="DD36" s="630">
        <v>6831724</v>
      </c>
      <c r="DE36" s="622"/>
      <c r="DF36" s="622"/>
      <c r="DG36" s="622"/>
      <c r="DH36" s="622"/>
      <c r="DI36" s="622"/>
      <c r="DJ36" s="622"/>
      <c r="DK36" s="623"/>
      <c r="DL36" s="630">
        <v>3582029</v>
      </c>
      <c r="DM36" s="622"/>
      <c r="DN36" s="622"/>
      <c r="DO36" s="622"/>
      <c r="DP36" s="622"/>
      <c r="DQ36" s="622"/>
      <c r="DR36" s="622"/>
      <c r="DS36" s="622"/>
      <c r="DT36" s="622"/>
      <c r="DU36" s="622"/>
      <c r="DV36" s="623"/>
      <c r="DW36" s="626">
        <v>9.1</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1978800</v>
      </c>
      <c r="S37" s="622"/>
      <c r="T37" s="622"/>
      <c r="U37" s="622"/>
      <c r="V37" s="622"/>
      <c r="W37" s="622"/>
      <c r="X37" s="622"/>
      <c r="Y37" s="623"/>
      <c r="Z37" s="624">
        <v>2.7</v>
      </c>
      <c r="AA37" s="624"/>
      <c r="AB37" s="624"/>
      <c r="AC37" s="624"/>
      <c r="AD37" s="625" t="s">
        <v>237</v>
      </c>
      <c r="AE37" s="625"/>
      <c r="AF37" s="625"/>
      <c r="AG37" s="625"/>
      <c r="AH37" s="625"/>
      <c r="AI37" s="625"/>
      <c r="AJ37" s="625"/>
      <c r="AK37" s="625"/>
      <c r="AL37" s="626" t="s">
        <v>237</v>
      </c>
      <c r="AM37" s="627"/>
      <c r="AN37" s="627"/>
      <c r="AO37" s="628"/>
      <c r="AQ37" s="698" t="s">
        <v>329</v>
      </c>
      <c r="AR37" s="699"/>
      <c r="AS37" s="699"/>
      <c r="AT37" s="699"/>
      <c r="AU37" s="699"/>
      <c r="AV37" s="699"/>
      <c r="AW37" s="699"/>
      <c r="AX37" s="699"/>
      <c r="AY37" s="700"/>
      <c r="AZ37" s="621">
        <v>1695528</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17326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90283</v>
      </c>
      <c r="CS37" s="657"/>
      <c r="CT37" s="657"/>
      <c r="CU37" s="657"/>
      <c r="CV37" s="657"/>
      <c r="CW37" s="657"/>
      <c r="CX37" s="657"/>
      <c r="CY37" s="658"/>
      <c r="CZ37" s="626">
        <v>0.1</v>
      </c>
      <c r="DA37" s="655"/>
      <c r="DB37" s="655"/>
      <c r="DC37" s="659"/>
      <c r="DD37" s="630">
        <v>90283</v>
      </c>
      <c r="DE37" s="657"/>
      <c r="DF37" s="657"/>
      <c r="DG37" s="657"/>
      <c r="DH37" s="657"/>
      <c r="DI37" s="657"/>
      <c r="DJ37" s="657"/>
      <c r="DK37" s="658"/>
      <c r="DL37" s="630">
        <v>90283</v>
      </c>
      <c r="DM37" s="657"/>
      <c r="DN37" s="657"/>
      <c r="DO37" s="657"/>
      <c r="DP37" s="657"/>
      <c r="DQ37" s="657"/>
      <c r="DR37" s="657"/>
      <c r="DS37" s="657"/>
      <c r="DT37" s="657"/>
      <c r="DU37" s="657"/>
      <c r="DV37" s="658"/>
      <c r="DW37" s="626">
        <v>0.2</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73992182</v>
      </c>
      <c r="S38" s="702"/>
      <c r="T38" s="702"/>
      <c r="U38" s="702"/>
      <c r="V38" s="702"/>
      <c r="W38" s="702"/>
      <c r="X38" s="702"/>
      <c r="Y38" s="703"/>
      <c r="Z38" s="704">
        <v>100</v>
      </c>
      <c r="AA38" s="704"/>
      <c r="AB38" s="704"/>
      <c r="AC38" s="704"/>
      <c r="AD38" s="705">
        <v>37465438</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120392</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28201</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5508136</v>
      </c>
      <c r="CS38" s="622"/>
      <c r="CT38" s="622"/>
      <c r="CU38" s="622"/>
      <c r="CV38" s="622"/>
      <c r="CW38" s="622"/>
      <c r="CX38" s="622"/>
      <c r="CY38" s="623"/>
      <c r="CZ38" s="626">
        <v>7.7</v>
      </c>
      <c r="DA38" s="655"/>
      <c r="DB38" s="655"/>
      <c r="DC38" s="659"/>
      <c r="DD38" s="630">
        <v>4573862</v>
      </c>
      <c r="DE38" s="622"/>
      <c r="DF38" s="622"/>
      <c r="DG38" s="622"/>
      <c r="DH38" s="622"/>
      <c r="DI38" s="622"/>
      <c r="DJ38" s="622"/>
      <c r="DK38" s="623"/>
      <c r="DL38" s="630">
        <v>4347254</v>
      </c>
      <c r="DM38" s="622"/>
      <c r="DN38" s="622"/>
      <c r="DO38" s="622"/>
      <c r="DP38" s="622"/>
      <c r="DQ38" s="622"/>
      <c r="DR38" s="622"/>
      <c r="DS38" s="622"/>
      <c r="DT38" s="622"/>
      <c r="DU38" s="622"/>
      <c r="DV38" s="623"/>
      <c r="DW38" s="626">
        <v>11</v>
      </c>
      <c r="DX38" s="655"/>
      <c r="DY38" s="655"/>
      <c r="DZ38" s="655"/>
      <c r="EA38" s="655"/>
      <c r="EB38" s="655"/>
      <c r="EC38" s="656"/>
    </row>
    <row r="39" spans="2:133" ht="11.25" customHeight="1">
      <c r="AQ39" s="698" t="s">
        <v>336</v>
      </c>
      <c r="AR39" s="699"/>
      <c r="AS39" s="699"/>
      <c r="AT39" s="699"/>
      <c r="AU39" s="699"/>
      <c r="AV39" s="699"/>
      <c r="AW39" s="699"/>
      <c r="AX39" s="699"/>
      <c r="AY39" s="700"/>
      <c r="AZ39" s="621">
        <v>47514</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113</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1552714</v>
      </c>
      <c r="CS39" s="657"/>
      <c r="CT39" s="657"/>
      <c r="CU39" s="657"/>
      <c r="CV39" s="657"/>
      <c r="CW39" s="657"/>
      <c r="CX39" s="657"/>
      <c r="CY39" s="658"/>
      <c r="CZ39" s="626">
        <v>2.2000000000000002</v>
      </c>
      <c r="DA39" s="655"/>
      <c r="DB39" s="655"/>
      <c r="DC39" s="659"/>
      <c r="DD39" s="630">
        <v>1008384</v>
      </c>
      <c r="DE39" s="657"/>
      <c r="DF39" s="657"/>
      <c r="DG39" s="657"/>
      <c r="DH39" s="657"/>
      <c r="DI39" s="657"/>
      <c r="DJ39" s="657"/>
      <c r="DK39" s="658"/>
      <c r="DL39" s="630" t="s">
        <v>237</v>
      </c>
      <c r="DM39" s="657"/>
      <c r="DN39" s="657"/>
      <c r="DO39" s="657"/>
      <c r="DP39" s="657"/>
      <c r="DQ39" s="657"/>
      <c r="DR39" s="657"/>
      <c r="DS39" s="657"/>
      <c r="DT39" s="657"/>
      <c r="DU39" s="657"/>
      <c r="DV39" s="658"/>
      <c r="DW39" s="626" t="s">
        <v>237</v>
      </c>
      <c r="DX39" s="655"/>
      <c r="DY39" s="655"/>
      <c r="DZ39" s="655"/>
      <c r="EA39" s="655"/>
      <c r="EB39" s="655"/>
      <c r="EC39" s="656"/>
    </row>
    <row r="40" spans="2:133" ht="11.25" customHeight="1">
      <c r="AQ40" s="698" t="s">
        <v>340</v>
      </c>
      <c r="AR40" s="699"/>
      <c r="AS40" s="699"/>
      <c r="AT40" s="699"/>
      <c r="AU40" s="699"/>
      <c r="AV40" s="699"/>
      <c r="AW40" s="699"/>
      <c r="AX40" s="699"/>
      <c r="AY40" s="700"/>
      <c r="AZ40" s="621">
        <v>1184769</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109</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2778134</v>
      </c>
      <c r="CS40" s="622"/>
      <c r="CT40" s="622"/>
      <c r="CU40" s="622"/>
      <c r="CV40" s="622"/>
      <c r="CW40" s="622"/>
      <c r="CX40" s="622"/>
      <c r="CY40" s="623"/>
      <c r="CZ40" s="626">
        <v>3.9</v>
      </c>
      <c r="DA40" s="655"/>
      <c r="DB40" s="655"/>
      <c r="DC40" s="659"/>
      <c r="DD40" s="630">
        <v>1400534</v>
      </c>
      <c r="DE40" s="622"/>
      <c r="DF40" s="622"/>
      <c r="DG40" s="622"/>
      <c r="DH40" s="622"/>
      <c r="DI40" s="622"/>
      <c r="DJ40" s="622"/>
      <c r="DK40" s="623"/>
      <c r="DL40" s="630" t="s">
        <v>237</v>
      </c>
      <c r="DM40" s="622"/>
      <c r="DN40" s="622"/>
      <c r="DO40" s="622"/>
      <c r="DP40" s="622"/>
      <c r="DQ40" s="622"/>
      <c r="DR40" s="622"/>
      <c r="DS40" s="622"/>
      <c r="DT40" s="622"/>
      <c r="DU40" s="622"/>
      <c r="DV40" s="623"/>
      <c r="DW40" s="626" t="s">
        <v>237</v>
      </c>
      <c r="DX40" s="655"/>
      <c r="DY40" s="655"/>
      <c r="DZ40" s="655"/>
      <c r="EA40" s="655"/>
      <c r="EB40" s="655"/>
      <c r="EC40" s="656"/>
    </row>
    <row r="41" spans="2:133" ht="11.25" customHeight="1">
      <c r="AQ41" s="708" t="s">
        <v>343</v>
      </c>
      <c r="AR41" s="709"/>
      <c r="AS41" s="709"/>
      <c r="AT41" s="709"/>
      <c r="AU41" s="709"/>
      <c r="AV41" s="709"/>
      <c r="AW41" s="709"/>
      <c r="AX41" s="709"/>
      <c r="AY41" s="710"/>
      <c r="AZ41" s="701">
        <v>4275853</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308</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5"/>
      <c r="DB41" s="655"/>
      <c r="DC41" s="659"/>
      <c r="DD41" s="630" t="s">
        <v>237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11474615</v>
      </c>
      <c r="CS42" s="622"/>
      <c r="CT42" s="622"/>
      <c r="CU42" s="622"/>
      <c r="CV42" s="622"/>
      <c r="CW42" s="622"/>
      <c r="CX42" s="622"/>
      <c r="CY42" s="623"/>
      <c r="CZ42" s="626">
        <v>16</v>
      </c>
      <c r="DA42" s="627"/>
      <c r="DB42" s="627"/>
      <c r="DC42" s="722"/>
      <c r="DD42" s="630">
        <v>1384538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325157</v>
      </c>
      <c r="CS43" s="657"/>
      <c r="CT43" s="657"/>
      <c r="CU43" s="657"/>
      <c r="CV43" s="657"/>
      <c r="CW43" s="657"/>
      <c r="CX43" s="657"/>
      <c r="CY43" s="658"/>
      <c r="CZ43" s="626">
        <v>0.5</v>
      </c>
      <c r="DA43" s="655"/>
      <c r="DB43" s="655"/>
      <c r="DC43" s="659"/>
      <c r="DD43" s="630">
        <v>306206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11382695</v>
      </c>
      <c r="CS44" s="622"/>
      <c r="CT44" s="622"/>
      <c r="CU44" s="622"/>
      <c r="CV44" s="622"/>
      <c r="CW44" s="622"/>
      <c r="CX44" s="622"/>
      <c r="CY44" s="623"/>
      <c r="CZ44" s="626">
        <v>15.9</v>
      </c>
      <c r="DA44" s="627"/>
      <c r="DB44" s="627"/>
      <c r="DC44" s="722"/>
      <c r="DD44" s="630">
        <v>1338967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3534775</v>
      </c>
      <c r="CS45" s="657"/>
      <c r="CT45" s="657"/>
      <c r="CU45" s="657"/>
      <c r="CV45" s="657"/>
      <c r="CW45" s="657"/>
      <c r="CX45" s="657"/>
      <c r="CY45" s="658"/>
      <c r="CZ45" s="626">
        <v>4.9000000000000004</v>
      </c>
      <c r="DA45" s="655"/>
      <c r="DB45" s="655"/>
      <c r="DC45" s="659"/>
      <c r="DD45" s="630">
        <v>337267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7504052</v>
      </c>
      <c r="CS46" s="622"/>
      <c r="CT46" s="622"/>
      <c r="CU46" s="622"/>
      <c r="CV46" s="622"/>
      <c r="CW46" s="622"/>
      <c r="CX46" s="622"/>
      <c r="CY46" s="623"/>
      <c r="CZ46" s="626">
        <v>10.5</v>
      </c>
      <c r="DA46" s="627"/>
      <c r="DB46" s="627"/>
      <c r="DC46" s="722"/>
      <c r="DD46" s="630">
        <v>963438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91920</v>
      </c>
      <c r="CS47" s="657"/>
      <c r="CT47" s="657"/>
      <c r="CU47" s="657"/>
      <c r="CV47" s="657"/>
      <c r="CW47" s="657"/>
      <c r="CX47" s="657"/>
      <c r="CY47" s="658"/>
      <c r="CZ47" s="626">
        <v>0.1</v>
      </c>
      <c r="DA47" s="655"/>
      <c r="DB47" s="655"/>
      <c r="DC47" s="659"/>
      <c r="DD47" s="630">
        <v>45571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71703826</v>
      </c>
      <c r="CS49" s="691"/>
      <c r="CT49" s="691"/>
      <c r="CU49" s="691"/>
      <c r="CV49" s="691"/>
      <c r="CW49" s="691"/>
      <c r="CX49" s="691"/>
      <c r="CY49" s="723"/>
      <c r="CZ49" s="706">
        <v>100</v>
      </c>
      <c r="DA49" s="724"/>
      <c r="DB49" s="724"/>
      <c r="DC49" s="725"/>
      <c r="DD49" s="726">
        <v>44942458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PQQ0ttyxde6tt8IUHnfKXZaRPKH7laEcl8/LJo3dJM4lYw77hOj1T/yhZratFKoYAzoInFnIcgvpF5nfOTYouw==" saltValue="60JmJXSwWW96av9xTrA+0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73899</v>
      </c>
      <c r="R7" s="757"/>
      <c r="S7" s="757"/>
      <c r="T7" s="757"/>
      <c r="U7" s="757"/>
      <c r="V7" s="757">
        <v>71667</v>
      </c>
      <c r="W7" s="757"/>
      <c r="X7" s="757"/>
      <c r="Y7" s="757"/>
      <c r="Z7" s="757"/>
      <c r="AA7" s="757">
        <v>2232</v>
      </c>
      <c r="AB7" s="757"/>
      <c r="AC7" s="757"/>
      <c r="AD7" s="757"/>
      <c r="AE7" s="758"/>
      <c r="AF7" s="759">
        <v>2075</v>
      </c>
      <c r="AG7" s="760"/>
      <c r="AH7" s="760"/>
      <c r="AI7" s="760"/>
      <c r="AJ7" s="761"/>
      <c r="AK7" s="796">
        <v>211</v>
      </c>
      <c r="AL7" s="797"/>
      <c r="AM7" s="797"/>
      <c r="AN7" s="797"/>
      <c r="AO7" s="797"/>
      <c r="AP7" s="797">
        <v>74695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585</v>
      </c>
      <c r="BS7" s="800" t="s">
        <v>586</v>
      </c>
      <c r="BT7" s="801"/>
      <c r="BU7" s="801"/>
      <c r="BV7" s="801"/>
      <c r="BW7" s="801"/>
      <c r="BX7" s="801"/>
      <c r="BY7" s="801"/>
      <c r="BZ7" s="801"/>
      <c r="CA7" s="801"/>
      <c r="CB7" s="801"/>
      <c r="CC7" s="801"/>
      <c r="CD7" s="801"/>
      <c r="CE7" s="801"/>
      <c r="CF7" s="801"/>
      <c r="CG7" s="802"/>
      <c r="CH7" s="793">
        <v>16</v>
      </c>
      <c r="CI7" s="794"/>
      <c r="CJ7" s="794"/>
      <c r="CK7" s="794"/>
      <c r="CL7" s="795"/>
      <c r="CM7" s="793">
        <v>447</v>
      </c>
      <c r="CN7" s="794"/>
      <c r="CO7" s="794"/>
      <c r="CP7" s="794"/>
      <c r="CQ7" s="795"/>
      <c r="CR7" s="793">
        <v>5</v>
      </c>
      <c r="CS7" s="794"/>
      <c r="CT7" s="794"/>
      <c r="CU7" s="794"/>
      <c r="CV7" s="795"/>
      <c r="CW7" s="793" t="s">
        <v>581</v>
      </c>
      <c r="CX7" s="794"/>
      <c r="CY7" s="794"/>
      <c r="CZ7" s="794"/>
      <c r="DA7" s="795"/>
      <c r="DB7" s="793" t="s">
        <v>584</v>
      </c>
      <c r="DC7" s="794"/>
      <c r="DD7" s="794"/>
      <c r="DE7" s="794"/>
      <c r="DF7" s="795"/>
      <c r="DG7" s="793" t="s">
        <v>583</v>
      </c>
      <c r="DH7" s="794"/>
      <c r="DI7" s="794"/>
      <c r="DJ7" s="794"/>
      <c r="DK7" s="795"/>
      <c r="DL7" s="793">
        <v>3767</v>
      </c>
      <c r="DM7" s="794"/>
      <c r="DN7" s="794"/>
      <c r="DO7" s="794"/>
      <c r="DP7" s="795"/>
      <c r="DQ7" s="793">
        <v>753</v>
      </c>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108</v>
      </c>
      <c r="R8" s="781"/>
      <c r="S8" s="781"/>
      <c r="T8" s="781"/>
      <c r="U8" s="781"/>
      <c r="V8" s="781">
        <v>65</v>
      </c>
      <c r="W8" s="781"/>
      <c r="X8" s="781"/>
      <c r="Y8" s="781"/>
      <c r="Z8" s="781"/>
      <c r="AA8" s="781">
        <v>42</v>
      </c>
      <c r="AB8" s="781"/>
      <c r="AC8" s="781"/>
      <c r="AD8" s="781"/>
      <c r="AE8" s="782"/>
      <c r="AF8" s="783">
        <v>42</v>
      </c>
      <c r="AG8" s="784"/>
      <c r="AH8" s="784"/>
      <c r="AI8" s="784"/>
      <c r="AJ8" s="785"/>
      <c r="AK8" s="786" t="s">
        <v>570</v>
      </c>
      <c r="AL8" s="787"/>
      <c r="AM8" s="787"/>
      <c r="AN8" s="787"/>
      <c r="AO8" s="787"/>
      <c r="AP8" s="787" t="s">
        <v>570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587</v>
      </c>
      <c r="BT8" s="791"/>
      <c r="BU8" s="791"/>
      <c r="BV8" s="791"/>
      <c r="BW8" s="791"/>
      <c r="BX8" s="791"/>
      <c r="BY8" s="791"/>
      <c r="BZ8" s="791"/>
      <c r="CA8" s="791"/>
      <c r="CB8" s="791"/>
      <c r="CC8" s="791"/>
      <c r="CD8" s="791"/>
      <c r="CE8" s="791"/>
      <c r="CF8" s="791"/>
      <c r="CG8" s="792"/>
      <c r="CH8" s="803">
        <v>-40</v>
      </c>
      <c r="CI8" s="804"/>
      <c r="CJ8" s="804"/>
      <c r="CK8" s="804"/>
      <c r="CL8" s="805"/>
      <c r="CM8" s="803">
        <v>395</v>
      </c>
      <c r="CN8" s="804"/>
      <c r="CO8" s="804"/>
      <c r="CP8" s="804"/>
      <c r="CQ8" s="805"/>
      <c r="CR8" s="803">
        <v>71</v>
      </c>
      <c r="CS8" s="804"/>
      <c r="CT8" s="804"/>
      <c r="CU8" s="804"/>
      <c r="CV8" s="805"/>
      <c r="CW8" s="803">
        <v>126</v>
      </c>
      <c r="CX8" s="804"/>
      <c r="CY8" s="804"/>
      <c r="CZ8" s="804"/>
      <c r="DA8" s="805"/>
      <c r="DB8" s="803" t="s">
        <v>597</v>
      </c>
      <c r="DC8" s="804"/>
      <c r="DD8" s="804"/>
      <c r="DE8" s="804"/>
      <c r="DF8" s="805"/>
      <c r="DG8" s="803" t="s">
        <v>584</v>
      </c>
      <c r="DH8" s="804"/>
      <c r="DI8" s="804"/>
      <c r="DJ8" s="804"/>
      <c r="DK8" s="805"/>
      <c r="DL8" s="803" t="s">
        <v>584</v>
      </c>
      <c r="DM8" s="804"/>
      <c r="DN8" s="804"/>
      <c r="DO8" s="804"/>
      <c r="DP8" s="805"/>
      <c r="DQ8" s="803" t="s">
        <v>584</v>
      </c>
      <c r="DR8" s="804"/>
      <c r="DS8" s="804"/>
      <c r="DT8" s="804"/>
      <c r="DU8" s="805"/>
      <c r="DV8" s="806"/>
      <c r="DW8" s="807"/>
      <c r="DX8" s="807"/>
      <c r="DY8" s="807"/>
      <c r="DZ8" s="808"/>
      <c r="EA8" s="234"/>
    </row>
    <row r="9" spans="1:131" s="235" customFormat="1" ht="26.25" customHeight="1">
      <c r="A9" s="241">
        <v>3</v>
      </c>
      <c r="B9" s="777" t="s">
        <v>381</v>
      </c>
      <c r="C9" s="778"/>
      <c r="D9" s="778"/>
      <c r="E9" s="778"/>
      <c r="F9" s="778"/>
      <c r="G9" s="778"/>
      <c r="H9" s="778"/>
      <c r="I9" s="778"/>
      <c r="J9" s="778"/>
      <c r="K9" s="778"/>
      <c r="L9" s="778"/>
      <c r="M9" s="778"/>
      <c r="N9" s="778"/>
      <c r="O9" s="778"/>
      <c r="P9" s="779"/>
      <c r="Q9" s="780">
        <v>18</v>
      </c>
      <c r="R9" s="781"/>
      <c r="S9" s="781"/>
      <c r="T9" s="781"/>
      <c r="U9" s="781"/>
      <c r="V9" s="781">
        <v>3</v>
      </c>
      <c r="W9" s="781"/>
      <c r="X9" s="781"/>
      <c r="Y9" s="781"/>
      <c r="Z9" s="781"/>
      <c r="AA9" s="781">
        <v>14</v>
      </c>
      <c r="AB9" s="781"/>
      <c r="AC9" s="781"/>
      <c r="AD9" s="781"/>
      <c r="AE9" s="782"/>
      <c r="AF9" s="783">
        <v>14</v>
      </c>
      <c r="AG9" s="784"/>
      <c r="AH9" s="784"/>
      <c r="AI9" s="784"/>
      <c r="AJ9" s="785"/>
      <c r="AK9" s="786" t="s">
        <v>570</v>
      </c>
      <c r="AL9" s="787"/>
      <c r="AM9" s="787"/>
      <c r="AN9" s="787"/>
      <c r="AO9" s="787"/>
      <c r="AP9" s="787" t="s">
        <v>570</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588</v>
      </c>
      <c r="BT9" s="791"/>
      <c r="BU9" s="791"/>
      <c r="BV9" s="791"/>
      <c r="BW9" s="791"/>
      <c r="BX9" s="791"/>
      <c r="BY9" s="791"/>
      <c r="BZ9" s="791"/>
      <c r="CA9" s="791"/>
      <c r="CB9" s="791"/>
      <c r="CC9" s="791"/>
      <c r="CD9" s="791"/>
      <c r="CE9" s="791"/>
      <c r="CF9" s="791"/>
      <c r="CG9" s="792"/>
      <c r="CH9" s="803">
        <v>1</v>
      </c>
      <c r="CI9" s="804"/>
      <c r="CJ9" s="804"/>
      <c r="CK9" s="804"/>
      <c r="CL9" s="805"/>
      <c r="CM9" s="803">
        <v>66</v>
      </c>
      <c r="CN9" s="804"/>
      <c r="CO9" s="804"/>
      <c r="CP9" s="804"/>
      <c r="CQ9" s="805"/>
      <c r="CR9" s="803">
        <v>57</v>
      </c>
      <c r="CS9" s="804"/>
      <c r="CT9" s="804"/>
      <c r="CU9" s="804"/>
      <c r="CV9" s="805"/>
      <c r="CW9" s="803">
        <v>20</v>
      </c>
      <c r="CX9" s="804"/>
      <c r="CY9" s="804"/>
      <c r="CZ9" s="804"/>
      <c r="DA9" s="805"/>
      <c r="DB9" s="803" t="s">
        <v>583</v>
      </c>
      <c r="DC9" s="804"/>
      <c r="DD9" s="804"/>
      <c r="DE9" s="804"/>
      <c r="DF9" s="805"/>
      <c r="DG9" s="803" t="s">
        <v>584</v>
      </c>
      <c r="DH9" s="804"/>
      <c r="DI9" s="804"/>
      <c r="DJ9" s="804"/>
      <c r="DK9" s="805"/>
      <c r="DL9" s="803" t="s">
        <v>584</v>
      </c>
      <c r="DM9" s="804"/>
      <c r="DN9" s="804"/>
      <c r="DO9" s="804"/>
      <c r="DP9" s="805"/>
      <c r="DQ9" s="803" t="s">
        <v>584</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589</v>
      </c>
      <c r="BT10" s="791"/>
      <c r="BU10" s="791"/>
      <c r="BV10" s="791"/>
      <c r="BW10" s="791"/>
      <c r="BX10" s="791"/>
      <c r="BY10" s="791"/>
      <c r="BZ10" s="791"/>
      <c r="CA10" s="791"/>
      <c r="CB10" s="791"/>
      <c r="CC10" s="791"/>
      <c r="CD10" s="791"/>
      <c r="CE10" s="791"/>
      <c r="CF10" s="791"/>
      <c r="CG10" s="792"/>
      <c r="CH10" s="803">
        <v>0</v>
      </c>
      <c r="CI10" s="804"/>
      <c r="CJ10" s="804"/>
      <c r="CK10" s="804"/>
      <c r="CL10" s="805"/>
      <c r="CM10" s="803">
        <v>84</v>
      </c>
      <c r="CN10" s="804"/>
      <c r="CO10" s="804"/>
      <c r="CP10" s="804"/>
      <c r="CQ10" s="805"/>
      <c r="CR10" s="803">
        <v>80</v>
      </c>
      <c r="CS10" s="804"/>
      <c r="CT10" s="804"/>
      <c r="CU10" s="804"/>
      <c r="CV10" s="805"/>
      <c r="CW10" s="803">
        <v>9</v>
      </c>
      <c r="CX10" s="804"/>
      <c r="CY10" s="804"/>
      <c r="CZ10" s="804"/>
      <c r="DA10" s="805"/>
      <c r="DB10" s="803" t="s">
        <v>583</v>
      </c>
      <c r="DC10" s="804"/>
      <c r="DD10" s="804"/>
      <c r="DE10" s="804"/>
      <c r="DF10" s="805"/>
      <c r="DG10" s="803" t="s">
        <v>583</v>
      </c>
      <c r="DH10" s="804"/>
      <c r="DI10" s="804"/>
      <c r="DJ10" s="804"/>
      <c r="DK10" s="805"/>
      <c r="DL10" s="803" t="s">
        <v>583</v>
      </c>
      <c r="DM10" s="804"/>
      <c r="DN10" s="804"/>
      <c r="DO10" s="804"/>
      <c r="DP10" s="805"/>
      <c r="DQ10" s="803" t="s">
        <v>583</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590</v>
      </c>
      <c r="BT11" s="791"/>
      <c r="BU11" s="791"/>
      <c r="BV11" s="791"/>
      <c r="BW11" s="791"/>
      <c r="BX11" s="791"/>
      <c r="BY11" s="791"/>
      <c r="BZ11" s="791"/>
      <c r="CA11" s="791"/>
      <c r="CB11" s="791"/>
      <c r="CC11" s="791"/>
      <c r="CD11" s="791"/>
      <c r="CE11" s="791"/>
      <c r="CF11" s="791"/>
      <c r="CG11" s="792"/>
      <c r="CH11" s="803">
        <v>1</v>
      </c>
      <c r="CI11" s="804"/>
      <c r="CJ11" s="804"/>
      <c r="CK11" s="804"/>
      <c r="CL11" s="805"/>
      <c r="CM11" s="803">
        <v>13</v>
      </c>
      <c r="CN11" s="804"/>
      <c r="CO11" s="804"/>
      <c r="CP11" s="804"/>
      <c r="CQ11" s="805"/>
      <c r="CR11" s="803">
        <v>15</v>
      </c>
      <c r="CS11" s="804"/>
      <c r="CT11" s="804"/>
      <c r="CU11" s="804"/>
      <c r="CV11" s="805"/>
      <c r="CW11" s="803" t="s">
        <v>583</v>
      </c>
      <c r="CX11" s="804"/>
      <c r="CY11" s="804"/>
      <c r="CZ11" s="804"/>
      <c r="DA11" s="805"/>
      <c r="DB11" s="803" t="s">
        <v>583</v>
      </c>
      <c r="DC11" s="804"/>
      <c r="DD11" s="804"/>
      <c r="DE11" s="804"/>
      <c r="DF11" s="805"/>
      <c r="DG11" s="803" t="s">
        <v>583</v>
      </c>
      <c r="DH11" s="804"/>
      <c r="DI11" s="804"/>
      <c r="DJ11" s="804"/>
      <c r="DK11" s="805"/>
      <c r="DL11" s="803" t="s">
        <v>583</v>
      </c>
      <c r="DM11" s="804"/>
      <c r="DN11" s="804"/>
      <c r="DO11" s="804"/>
      <c r="DP11" s="805"/>
      <c r="DQ11" s="803" t="s">
        <v>583</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591</v>
      </c>
      <c r="BT12" s="791"/>
      <c r="BU12" s="791"/>
      <c r="BV12" s="791"/>
      <c r="BW12" s="791"/>
      <c r="BX12" s="791"/>
      <c r="BY12" s="791"/>
      <c r="BZ12" s="791"/>
      <c r="CA12" s="791"/>
      <c r="CB12" s="791"/>
      <c r="CC12" s="791"/>
      <c r="CD12" s="791"/>
      <c r="CE12" s="791"/>
      <c r="CF12" s="791"/>
      <c r="CG12" s="792"/>
      <c r="CH12" s="803">
        <v>-4</v>
      </c>
      <c r="CI12" s="804"/>
      <c r="CJ12" s="804"/>
      <c r="CK12" s="804"/>
      <c r="CL12" s="805"/>
      <c r="CM12" s="803">
        <v>39</v>
      </c>
      <c r="CN12" s="804"/>
      <c r="CO12" s="804"/>
      <c r="CP12" s="804"/>
      <c r="CQ12" s="805"/>
      <c r="CR12" s="803">
        <v>15</v>
      </c>
      <c r="CS12" s="804"/>
      <c r="CT12" s="804"/>
      <c r="CU12" s="804"/>
      <c r="CV12" s="805"/>
      <c r="CW12" s="803" t="s">
        <v>583</v>
      </c>
      <c r="CX12" s="804"/>
      <c r="CY12" s="804"/>
      <c r="CZ12" s="804"/>
      <c r="DA12" s="805"/>
      <c r="DB12" s="803" t="s">
        <v>583</v>
      </c>
      <c r="DC12" s="804"/>
      <c r="DD12" s="804"/>
      <c r="DE12" s="804"/>
      <c r="DF12" s="805"/>
      <c r="DG12" s="803" t="s">
        <v>583</v>
      </c>
      <c r="DH12" s="804"/>
      <c r="DI12" s="804"/>
      <c r="DJ12" s="804"/>
      <c r="DK12" s="805"/>
      <c r="DL12" s="803" t="s">
        <v>583</v>
      </c>
      <c r="DM12" s="804"/>
      <c r="DN12" s="804"/>
      <c r="DO12" s="804"/>
      <c r="DP12" s="805"/>
      <c r="DQ12" s="803" t="s">
        <v>583</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592</v>
      </c>
      <c r="BT13" s="791"/>
      <c r="BU13" s="791"/>
      <c r="BV13" s="791"/>
      <c r="BW13" s="791"/>
      <c r="BX13" s="791"/>
      <c r="BY13" s="791"/>
      <c r="BZ13" s="791"/>
      <c r="CA13" s="791"/>
      <c r="CB13" s="791"/>
      <c r="CC13" s="791"/>
      <c r="CD13" s="791"/>
      <c r="CE13" s="791"/>
      <c r="CF13" s="791"/>
      <c r="CG13" s="792"/>
      <c r="CH13" s="803">
        <v>1</v>
      </c>
      <c r="CI13" s="804"/>
      <c r="CJ13" s="804"/>
      <c r="CK13" s="804"/>
      <c r="CL13" s="805"/>
      <c r="CM13" s="803">
        <v>39</v>
      </c>
      <c r="CN13" s="804"/>
      <c r="CO13" s="804"/>
      <c r="CP13" s="804"/>
      <c r="CQ13" s="805"/>
      <c r="CR13" s="803">
        <v>6</v>
      </c>
      <c r="CS13" s="804"/>
      <c r="CT13" s="804"/>
      <c r="CU13" s="804"/>
      <c r="CV13" s="805"/>
      <c r="CW13" s="803" t="s">
        <v>597</v>
      </c>
      <c r="CX13" s="804"/>
      <c r="CY13" s="804"/>
      <c r="CZ13" s="804"/>
      <c r="DA13" s="805"/>
      <c r="DB13" s="803" t="s">
        <v>583</v>
      </c>
      <c r="DC13" s="804"/>
      <c r="DD13" s="804"/>
      <c r="DE13" s="804"/>
      <c r="DF13" s="805"/>
      <c r="DG13" s="803" t="s">
        <v>597</v>
      </c>
      <c r="DH13" s="804"/>
      <c r="DI13" s="804"/>
      <c r="DJ13" s="804"/>
      <c r="DK13" s="805"/>
      <c r="DL13" s="803" t="s">
        <v>597</v>
      </c>
      <c r="DM13" s="804"/>
      <c r="DN13" s="804"/>
      <c r="DO13" s="804"/>
      <c r="DP13" s="805"/>
      <c r="DQ13" s="803" t="s">
        <v>597</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593</v>
      </c>
      <c r="BT14" s="791"/>
      <c r="BU14" s="791"/>
      <c r="BV14" s="791"/>
      <c r="BW14" s="791"/>
      <c r="BX14" s="791"/>
      <c r="BY14" s="791"/>
      <c r="BZ14" s="791"/>
      <c r="CA14" s="791"/>
      <c r="CB14" s="791"/>
      <c r="CC14" s="791"/>
      <c r="CD14" s="791"/>
      <c r="CE14" s="791"/>
      <c r="CF14" s="791"/>
      <c r="CG14" s="792"/>
      <c r="CH14" s="803">
        <v>-1</v>
      </c>
      <c r="CI14" s="804"/>
      <c r="CJ14" s="804"/>
      <c r="CK14" s="804"/>
      <c r="CL14" s="805"/>
      <c r="CM14" s="803">
        <v>18</v>
      </c>
      <c r="CN14" s="804"/>
      <c r="CO14" s="804"/>
      <c r="CP14" s="804"/>
      <c r="CQ14" s="805"/>
      <c r="CR14" s="803">
        <v>15</v>
      </c>
      <c r="CS14" s="804"/>
      <c r="CT14" s="804"/>
      <c r="CU14" s="804"/>
      <c r="CV14" s="805"/>
      <c r="CW14" s="803" t="s">
        <v>583</v>
      </c>
      <c r="CX14" s="804"/>
      <c r="CY14" s="804"/>
      <c r="CZ14" s="804"/>
      <c r="DA14" s="805"/>
      <c r="DB14" s="803" t="s">
        <v>583</v>
      </c>
      <c r="DC14" s="804"/>
      <c r="DD14" s="804"/>
      <c r="DE14" s="804"/>
      <c r="DF14" s="805"/>
      <c r="DG14" s="803" t="s">
        <v>584</v>
      </c>
      <c r="DH14" s="804"/>
      <c r="DI14" s="804"/>
      <c r="DJ14" s="804"/>
      <c r="DK14" s="805"/>
      <c r="DL14" s="803" t="s">
        <v>584</v>
      </c>
      <c r="DM14" s="804"/>
      <c r="DN14" s="804"/>
      <c r="DO14" s="804"/>
      <c r="DP14" s="805"/>
      <c r="DQ14" s="803" t="s">
        <v>584</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594</v>
      </c>
      <c r="BT15" s="791"/>
      <c r="BU15" s="791"/>
      <c r="BV15" s="791"/>
      <c r="BW15" s="791"/>
      <c r="BX15" s="791"/>
      <c r="BY15" s="791"/>
      <c r="BZ15" s="791"/>
      <c r="CA15" s="791"/>
      <c r="CB15" s="791"/>
      <c r="CC15" s="791"/>
      <c r="CD15" s="791"/>
      <c r="CE15" s="791"/>
      <c r="CF15" s="791"/>
      <c r="CG15" s="792"/>
      <c r="CH15" s="803">
        <v>-3</v>
      </c>
      <c r="CI15" s="804"/>
      <c r="CJ15" s="804"/>
      <c r="CK15" s="804"/>
      <c r="CL15" s="805"/>
      <c r="CM15" s="803">
        <v>56</v>
      </c>
      <c r="CN15" s="804"/>
      <c r="CO15" s="804"/>
      <c r="CP15" s="804"/>
      <c r="CQ15" s="805"/>
      <c r="CR15" s="803">
        <v>37</v>
      </c>
      <c r="CS15" s="804"/>
      <c r="CT15" s="804"/>
      <c r="CU15" s="804"/>
      <c r="CV15" s="805"/>
      <c r="CW15" s="803" t="s">
        <v>583</v>
      </c>
      <c r="CX15" s="804"/>
      <c r="CY15" s="804"/>
      <c r="CZ15" s="804"/>
      <c r="DA15" s="805"/>
      <c r="DB15" s="803" t="s">
        <v>584</v>
      </c>
      <c r="DC15" s="804"/>
      <c r="DD15" s="804"/>
      <c r="DE15" s="804"/>
      <c r="DF15" s="805"/>
      <c r="DG15" s="803" t="s">
        <v>584</v>
      </c>
      <c r="DH15" s="804"/>
      <c r="DI15" s="804"/>
      <c r="DJ15" s="804"/>
      <c r="DK15" s="805"/>
      <c r="DL15" s="803" t="s">
        <v>584</v>
      </c>
      <c r="DM15" s="804"/>
      <c r="DN15" s="804"/>
      <c r="DO15" s="804"/>
      <c r="DP15" s="805"/>
      <c r="DQ15" s="803" t="s">
        <v>584</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595</v>
      </c>
      <c r="BT16" s="791"/>
      <c r="BU16" s="791"/>
      <c r="BV16" s="791"/>
      <c r="BW16" s="791"/>
      <c r="BX16" s="791"/>
      <c r="BY16" s="791"/>
      <c r="BZ16" s="791"/>
      <c r="CA16" s="791"/>
      <c r="CB16" s="791"/>
      <c r="CC16" s="791"/>
      <c r="CD16" s="791"/>
      <c r="CE16" s="791"/>
      <c r="CF16" s="791"/>
      <c r="CG16" s="792"/>
      <c r="CH16" s="803">
        <v>11</v>
      </c>
      <c r="CI16" s="804"/>
      <c r="CJ16" s="804"/>
      <c r="CK16" s="804"/>
      <c r="CL16" s="805"/>
      <c r="CM16" s="803">
        <v>155</v>
      </c>
      <c r="CN16" s="804"/>
      <c r="CO16" s="804"/>
      <c r="CP16" s="804"/>
      <c r="CQ16" s="805"/>
      <c r="CR16" s="803">
        <v>24</v>
      </c>
      <c r="CS16" s="804"/>
      <c r="CT16" s="804"/>
      <c r="CU16" s="804"/>
      <c r="CV16" s="805"/>
      <c r="CW16" s="803" t="s">
        <v>597</v>
      </c>
      <c r="CX16" s="804"/>
      <c r="CY16" s="804"/>
      <c r="CZ16" s="804"/>
      <c r="DA16" s="805"/>
      <c r="DB16" s="803" t="s">
        <v>583</v>
      </c>
      <c r="DC16" s="804"/>
      <c r="DD16" s="804"/>
      <c r="DE16" s="804"/>
      <c r="DF16" s="805"/>
      <c r="DG16" s="803" t="s">
        <v>583</v>
      </c>
      <c r="DH16" s="804"/>
      <c r="DI16" s="804"/>
      <c r="DJ16" s="804"/>
      <c r="DK16" s="805"/>
      <c r="DL16" s="803" t="s">
        <v>583</v>
      </c>
      <c r="DM16" s="804"/>
      <c r="DN16" s="804"/>
      <c r="DO16" s="804"/>
      <c r="DP16" s="805"/>
      <c r="DQ16" s="803" t="s">
        <v>583</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596</v>
      </c>
      <c r="BT17" s="791"/>
      <c r="BU17" s="791"/>
      <c r="BV17" s="791"/>
      <c r="BW17" s="791"/>
      <c r="BX17" s="791"/>
      <c r="BY17" s="791"/>
      <c r="BZ17" s="791"/>
      <c r="CA17" s="791"/>
      <c r="CB17" s="791"/>
      <c r="CC17" s="791"/>
      <c r="CD17" s="791"/>
      <c r="CE17" s="791"/>
      <c r="CF17" s="791"/>
      <c r="CG17" s="792"/>
      <c r="CH17" s="803">
        <v>0</v>
      </c>
      <c r="CI17" s="804"/>
      <c r="CJ17" s="804"/>
      <c r="CK17" s="804"/>
      <c r="CL17" s="805"/>
      <c r="CM17" s="803">
        <v>11</v>
      </c>
      <c r="CN17" s="804"/>
      <c r="CO17" s="804"/>
      <c r="CP17" s="804"/>
      <c r="CQ17" s="805"/>
      <c r="CR17" s="803">
        <v>10</v>
      </c>
      <c r="CS17" s="804"/>
      <c r="CT17" s="804"/>
      <c r="CU17" s="804"/>
      <c r="CV17" s="805"/>
      <c r="CW17" s="803" t="s">
        <v>583</v>
      </c>
      <c r="CX17" s="804"/>
      <c r="CY17" s="804"/>
      <c r="CZ17" s="804"/>
      <c r="DA17" s="805"/>
      <c r="DB17" s="803" t="s">
        <v>597</v>
      </c>
      <c r="DC17" s="804"/>
      <c r="DD17" s="804"/>
      <c r="DE17" s="804"/>
      <c r="DF17" s="805"/>
      <c r="DG17" s="803" t="s">
        <v>583</v>
      </c>
      <c r="DH17" s="804"/>
      <c r="DI17" s="804"/>
      <c r="DJ17" s="804"/>
      <c r="DK17" s="805"/>
      <c r="DL17" s="803" t="s">
        <v>583</v>
      </c>
      <c r="DM17" s="804"/>
      <c r="DN17" s="804"/>
      <c r="DO17" s="804"/>
      <c r="DP17" s="805"/>
      <c r="DQ17" s="803" t="s">
        <v>583</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73992</v>
      </c>
      <c r="R23" s="816"/>
      <c r="S23" s="816"/>
      <c r="T23" s="816"/>
      <c r="U23" s="816"/>
      <c r="V23" s="816">
        <v>71704</v>
      </c>
      <c r="W23" s="816"/>
      <c r="X23" s="816"/>
      <c r="Y23" s="816"/>
      <c r="Z23" s="816"/>
      <c r="AA23" s="816">
        <v>2288</v>
      </c>
      <c r="AB23" s="816"/>
      <c r="AC23" s="816"/>
      <c r="AD23" s="816"/>
      <c r="AE23" s="817"/>
      <c r="AF23" s="818">
        <v>2132</v>
      </c>
      <c r="AG23" s="816"/>
      <c r="AH23" s="816"/>
      <c r="AI23" s="816"/>
      <c r="AJ23" s="819"/>
      <c r="AK23" s="820"/>
      <c r="AL23" s="821"/>
      <c r="AM23" s="821"/>
      <c r="AN23" s="821"/>
      <c r="AO23" s="821"/>
      <c r="AP23" s="816">
        <v>74695</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4">
        <v>15914</v>
      </c>
      <c r="R28" s="845"/>
      <c r="S28" s="845"/>
      <c r="T28" s="845"/>
      <c r="U28" s="845"/>
      <c r="V28" s="845">
        <v>15150</v>
      </c>
      <c r="W28" s="845"/>
      <c r="X28" s="845"/>
      <c r="Y28" s="845"/>
      <c r="Z28" s="845"/>
      <c r="AA28" s="845">
        <v>763</v>
      </c>
      <c r="AB28" s="845"/>
      <c r="AC28" s="845"/>
      <c r="AD28" s="845"/>
      <c r="AE28" s="846"/>
      <c r="AF28" s="847">
        <v>763</v>
      </c>
      <c r="AG28" s="845"/>
      <c r="AH28" s="845"/>
      <c r="AI28" s="845"/>
      <c r="AJ28" s="848"/>
      <c r="AK28" s="849">
        <v>952</v>
      </c>
      <c r="AL28" s="840"/>
      <c r="AM28" s="840"/>
      <c r="AN28" s="840"/>
      <c r="AO28" s="840"/>
      <c r="AP28" s="840" t="s">
        <v>570</v>
      </c>
      <c r="AQ28" s="840"/>
      <c r="AR28" s="840"/>
      <c r="AS28" s="840"/>
      <c r="AT28" s="840"/>
      <c r="AU28" s="840" t="s">
        <v>570</v>
      </c>
      <c r="AV28" s="840"/>
      <c r="AW28" s="840"/>
      <c r="AX28" s="840"/>
      <c r="AY28" s="840"/>
      <c r="AZ28" s="841" t="s">
        <v>571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15821</v>
      </c>
      <c r="R29" s="781"/>
      <c r="S29" s="781"/>
      <c r="T29" s="781"/>
      <c r="U29" s="781"/>
      <c r="V29" s="781">
        <v>15502</v>
      </c>
      <c r="W29" s="781"/>
      <c r="X29" s="781"/>
      <c r="Y29" s="781"/>
      <c r="Z29" s="781"/>
      <c r="AA29" s="781">
        <v>318</v>
      </c>
      <c r="AB29" s="781"/>
      <c r="AC29" s="781"/>
      <c r="AD29" s="781"/>
      <c r="AE29" s="782"/>
      <c r="AF29" s="783">
        <v>318</v>
      </c>
      <c r="AG29" s="784"/>
      <c r="AH29" s="784"/>
      <c r="AI29" s="784"/>
      <c r="AJ29" s="785"/>
      <c r="AK29" s="852">
        <v>2059</v>
      </c>
      <c r="AL29" s="853"/>
      <c r="AM29" s="853"/>
      <c r="AN29" s="853"/>
      <c r="AO29" s="853"/>
      <c r="AP29" s="853" t="s">
        <v>570</v>
      </c>
      <c r="AQ29" s="853"/>
      <c r="AR29" s="853"/>
      <c r="AS29" s="853"/>
      <c r="AT29" s="853"/>
      <c r="AU29" s="853" t="s">
        <v>570</v>
      </c>
      <c r="AV29" s="853"/>
      <c r="AW29" s="853"/>
      <c r="AX29" s="853"/>
      <c r="AY29" s="853"/>
      <c r="AZ29" s="854" t="s">
        <v>572</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1525</v>
      </c>
      <c r="R30" s="781"/>
      <c r="S30" s="781"/>
      <c r="T30" s="781"/>
      <c r="U30" s="781"/>
      <c r="V30" s="781">
        <v>1520</v>
      </c>
      <c r="W30" s="781"/>
      <c r="X30" s="781"/>
      <c r="Y30" s="781"/>
      <c r="Z30" s="781"/>
      <c r="AA30" s="781">
        <v>5</v>
      </c>
      <c r="AB30" s="781"/>
      <c r="AC30" s="781"/>
      <c r="AD30" s="781"/>
      <c r="AE30" s="782"/>
      <c r="AF30" s="783">
        <v>5</v>
      </c>
      <c r="AG30" s="784"/>
      <c r="AH30" s="784"/>
      <c r="AI30" s="784"/>
      <c r="AJ30" s="785"/>
      <c r="AK30" s="852">
        <v>489</v>
      </c>
      <c r="AL30" s="853"/>
      <c r="AM30" s="853"/>
      <c r="AN30" s="853"/>
      <c r="AO30" s="853"/>
      <c r="AP30" s="853" t="s">
        <v>570</v>
      </c>
      <c r="AQ30" s="853"/>
      <c r="AR30" s="853"/>
      <c r="AS30" s="853"/>
      <c r="AT30" s="853"/>
      <c r="AU30" s="853" t="s">
        <v>570</v>
      </c>
      <c r="AV30" s="853"/>
      <c r="AW30" s="853"/>
      <c r="AX30" s="853"/>
      <c r="AY30" s="853"/>
      <c r="AZ30" s="854" t="s">
        <v>572</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13565</v>
      </c>
      <c r="R31" s="781"/>
      <c r="S31" s="781"/>
      <c r="T31" s="781"/>
      <c r="U31" s="781"/>
      <c r="V31" s="781">
        <v>13918</v>
      </c>
      <c r="W31" s="781"/>
      <c r="X31" s="781"/>
      <c r="Y31" s="781"/>
      <c r="Z31" s="781"/>
      <c r="AA31" s="781">
        <v>-353</v>
      </c>
      <c r="AB31" s="781"/>
      <c r="AC31" s="781"/>
      <c r="AD31" s="781"/>
      <c r="AE31" s="782"/>
      <c r="AF31" s="783">
        <v>1290</v>
      </c>
      <c r="AG31" s="784"/>
      <c r="AH31" s="784"/>
      <c r="AI31" s="784"/>
      <c r="AJ31" s="785"/>
      <c r="AK31" s="852">
        <v>1696</v>
      </c>
      <c r="AL31" s="853"/>
      <c r="AM31" s="853"/>
      <c r="AN31" s="853"/>
      <c r="AO31" s="853"/>
      <c r="AP31" s="853">
        <v>15346</v>
      </c>
      <c r="AQ31" s="853"/>
      <c r="AR31" s="853"/>
      <c r="AS31" s="853"/>
      <c r="AT31" s="853"/>
      <c r="AU31" s="853">
        <v>9833</v>
      </c>
      <c r="AV31" s="853"/>
      <c r="AW31" s="853"/>
      <c r="AX31" s="853"/>
      <c r="AY31" s="853"/>
      <c r="AZ31" s="854" t="s">
        <v>570</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3893</v>
      </c>
      <c r="R32" s="781"/>
      <c r="S32" s="781"/>
      <c r="T32" s="781"/>
      <c r="U32" s="781"/>
      <c r="V32" s="781">
        <v>3433</v>
      </c>
      <c r="W32" s="781"/>
      <c r="X32" s="781"/>
      <c r="Y32" s="781"/>
      <c r="Z32" s="781"/>
      <c r="AA32" s="781">
        <v>460</v>
      </c>
      <c r="AB32" s="781"/>
      <c r="AC32" s="781"/>
      <c r="AD32" s="781"/>
      <c r="AE32" s="782"/>
      <c r="AF32" s="783">
        <v>4722</v>
      </c>
      <c r="AG32" s="784"/>
      <c r="AH32" s="784"/>
      <c r="AI32" s="784"/>
      <c r="AJ32" s="785"/>
      <c r="AK32" s="852">
        <v>182</v>
      </c>
      <c r="AL32" s="853"/>
      <c r="AM32" s="853"/>
      <c r="AN32" s="853"/>
      <c r="AO32" s="853"/>
      <c r="AP32" s="853">
        <v>5374</v>
      </c>
      <c r="AQ32" s="853"/>
      <c r="AR32" s="853"/>
      <c r="AS32" s="853"/>
      <c r="AT32" s="853"/>
      <c r="AU32" s="853">
        <v>994</v>
      </c>
      <c r="AV32" s="853"/>
      <c r="AW32" s="853"/>
      <c r="AX32" s="853"/>
      <c r="AY32" s="853"/>
      <c r="AZ32" s="854" t="s">
        <v>570</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402</v>
      </c>
      <c r="C33" s="778"/>
      <c r="D33" s="778"/>
      <c r="E33" s="778"/>
      <c r="F33" s="778"/>
      <c r="G33" s="778"/>
      <c r="H33" s="778"/>
      <c r="I33" s="778"/>
      <c r="J33" s="778"/>
      <c r="K33" s="778"/>
      <c r="L33" s="778"/>
      <c r="M33" s="778"/>
      <c r="N33" s="778"/>
      <c r="O33" s="778"/>
      <c r="P33" s="779"/>
      <c r="Q33" s="780">
        <v>4640</v>
      </c>
      <c r="R33" s="781"/>
      <c r="S33" s="781"/>
      <c r="T33" s="781"/>
      <c r="U33" s="781"/>
      <c r="V33" s="781">
        <v>4286</v>
      </c>
      <c r="W33" s="781"/>
      <c r="X33" s="781"/>
      <c r="Y33" s="781"/>
      <c r="Z33" s="781"/>
      <c r="AA33" s="781">
        <v>354</v>
      </c>
      <c r="AB33" s="781"/>
      <c r="AC33" s="781"/>
      <c r="AD33" s="781"/>
      <c r="AE33" s="782"/>
      <c r="AF33" s="783">
        <v>563</v>
      </c>
      <c r="AG33" s="784"/>
      <c r="AH33" s="784"/>
      <c r="AI33" s="784"/>
      <c r="AJ33" s="785"/>
      <c r="AK33" s="852">
        <v>2098</v>
      </c>
      <c r="AL33" s="853"/>
      <c r="AM33" s="853"/>
      <c r="AN33" s="853"/>
      <c r="AO33" s="853"/>
      <c r="AP33" s="853">
        <v>32885</v>
      </c>
      <c r="AQ33" s="853"/>
      <c r="AR33" s="853"/>
      <c r="AS33" s="853"/>
      <c r="AT33" s="853"/>
      <c r="AU33" s="853">
        <v>18218</v>
      </c>
      <c r="AV33" s="853"/>
      <c r="AW33" s="853"/>
      <c r="AX33" s="853"/>
      <c r="AY33" s="853"/>
      <c r="AZ33" s="854" t="s">
        <v>570</v>
      </c>
      <c r="BA33" s="854"/>
      <c r="BB33" s="854"/>
      <c r="BC33" s="854"/>
      <c r="BD33" s="854"/>
      <c r="BE33" s="850" t="s">
        <v>403</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404</v>
      </c>
      <c r="C34" s="778"/>
      <c r="D34" s="778"/>
      <c r="E34" s="778"/>
      <c r="F34" s="778"/>
      <c r="G34" s="778"/>
      <c r="H34" s="778"/>
      <c r="I34" s="778"/>
      <c r="J34" s="778"/>
      <c r="K34" s="778"/>
      <c r="L34" s="778"/>
      <c r="M34" s="778"/>
      <c r="N34" s="778"/>
      <c r="O34" s="778"/>
      <c r="P34" s="779"/>
      <c r="Q34" s="780">
        <v>946</v>
      </c>
      <c r="R34" s="781"/>
      <c r="S34" s="781"/>
      <c r="T34" s="781"/>
      <c r="U34" s="781"/>
      <c r="V34" s="781">
        <v>1052</v>
      </c>
      <c r="W34" s="781"/>
      <c r="X34" s="781"/>
      <c r="Y34" s="781"/>
      <c r="Z34" s="781"/>
      <c r="AA34" s="781">
        <v>-106</v>
      </c>
      <c r="AB34" s="781"/>
      <c r="AC34" s="781"/>
      <c r="AD34" s="781"/>
      <c r="AE34" s="782"/>
      <c r="AF34" s="783">
        <v>142</v>
      </c>
      <c r="AG34" s="784"/>
      <c r="AH34" s="784"/>
      <c r="AI34" s="784"/>
      <c r="AJ34" s="785"/>
      <c r="AK34" s="852">
        <v>713</v>
      </c>
      <c r="AL34" s="853"/>
      <c r="AM34" s="853"/>
      <c r="AN34" s="853"/>
      <c r="AO34" s="853"/>
      <c r="AP34" s="853">
        <v>6222</v>
      </c>
      <c r="AQ34" s="853"/>
      <c r="AR34" s="853"/>
      <c r="AS34" s="853"/>
      <c r="AT34" s="853"/>
      <c r="AU34" s="853">
        <v>5872</v>
      </c>
      <c r="AV34" s="853"/>
      <c r="AW34" s="853"/>
      <c r="AX34" s="853"/>
      <c r="AY34" s="853"/>
      <c r="AZ34" s="854" t="s">
        <v>570</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405</v>
      </c>
      <c r="C35" s="778"/>
      <c r="D35" s="778"/>
      <c r="E35" s="778"/>
      <c r="F35" s="778"/>
      <c r="G35" s="778"/>
      <c r="H35" s="778"/>
      <c r="I35" s="778"/>
      <c r="J35" s="778"/>
      <c r="K35" s="778"/>
      <c r="L35" s="778"/>
      <c r="M35" s="778"/>
      <c r="N35" s="778"/>
      <c r="O35" s="778"/>
      <c r="P35" s="779"/>
      <c r="Q35" s="780">
        <v>56</v>
      </c>
      <c r="R35" s="781"/>
      <c r="S35" s="781"/>
      <c r="T35" s="781"/>
      <c r="U35" s="781"/>
      <c r="V35" s="781">
        <v>60</v>
      </c>
      <c r="W35" s="781"/>
      <c r="X35" s="781"/>
      <c r="Y35" s="781"/>
      <c r="Z35" s="781"/>
      <c r="AA35" s="781">
        <v>-4</v>
      </c>
      <c r="AB35" s="781"/>
      <c r="AC35" s="781"/>
      <c r="AD35" s="781"/>
      <c r="AE35" s="782"/>
      <c r="AF35" s="783">
        <v>19</v>
      </c>
      <c r="AG35" s="784"/>
      <c r="AH35" s="784"/>
      <c r="AI35" s="784"/>
      <c r="AJ35" s="785"/>
      <c r="AK35" s="852">
        <v>33</v>
      </c>
      <c r="AL35" s="853"/>
      <c r="AM35" s="853"/>
      <c r="AN35" s="853"/>
      <c r="AO35" s="853"/>
      <c r="AP35" s="853">
        <v>147</v>
      </c>
      <c r="AQ35" s="853"/>
      <c r="AR35" s="853"/>
      <c r="AS35" s="853"/>
      <c r="AT35" s="853"/>
      <c r="AU35" s="853">
        <v>147</v>
      </c>
      <c r="AV35" s="853"/>
      <c r="AW35" s="853"/>
      <c r="AX35" s="853"/>
      <c r="AY35" s="853"/>
      <c r="AZ35" s="854" t="s">
        <v>570</v>
      </c>
      <c r="BA35" s="854"/>
      <c r="BB35" s="854"/>
      <c r="BC35" s="854"/>
      <c r="BD35" s="854"/>
      <c r="BE35" s="850" t="s">
        <v>400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7823</v>
      </c>
      <c r="AG63" s="864"/>
      <c r="AH63" s="864"/>
      <c r="AI63" s="864"/>
      <c r="AJ63" s="865"/>
      <c r="AK63" s="866"/>
      <c r="AL63" s="861"/>
      <c r="AM63" s="861"/>
      <c r="AN63" s="861"/>
      <c r="AO63" s="861"/>
      <c r="AP63" s="864">
        <v>59974</v>
      </c>
      <c r="AQ63" s="864"/>
      <c r="AR63" s="864"/>
      <c r="AS63" s="864"/>
      <c r="AT63" s="864"/>
      <c r="AU63" s="864">
        <v>35065</v>
      </c>
      <c r="AV63" s="864"/>
      <c r="AW63" s="864"/>
      <c r="AX63" s="864"/>
      <c r="AY63" s="864"/>
      <c r="AZ63" s="868"/>
      <c r="BA63" s="868"/>
      <c r="BB63" s="868"/>
      <c r="BC63" s="868"/>
      <c r="BD63" s="868"/>
      <c r="BE63" s="869"/>
      <c r="BF63" s="869"/>
      <c r="BG63" s="869"/>
      <c r="BH63" s="869"/>
      <c r="BI63" s="870"/>
      <c r="BJ63" s="871" t="s">
        <v>408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410</v>
      </c>
      <c r="B66" s="763"/>
      <c r="C66" s="763"/>
      <c r="D66" s="763"/>
      <c r="E66" s="763"/>
      <c r="F66" s="763"/>
      <c r="G66" s="763"/>
      <c r="H66" s="763"/>
      <c r="I66" s="763"/>
      <c r="J66" s="763"/>
      <c r="K66" s="763"/>
      <c r="L66" s="763"/>
      <c r="M66" s="763"/>
      <c r="N66" s="763"/>
      <c r="O66" s="763"/>
      <c r="P66" s="764"/>
      <c r="Q66" s="739" t="s">
        <v>411</v>
      </c>
      <c r="R66" s="740"/>
      <c r="S66" s="740"/>
      <c r="T66" s="740"/>
      <c r="U66" s="741"/>
      <c r="V66" s="739" t="s">
        <v>412</v>
      </c>
      <c r="W66" s="740"/>
      <c r="X66" s="740"/>
      <c r="Y66" s="740"/>
      <c r="Z66" s="741"/>
      <c r="AA66" s="739" t="s">
        <v>413</v>
      </c>
      <c r="AB66" s="740"/>
      <c r="AC66" s="740"/>
      <c r="AD66" s="740"/>
      <c r="AE66" s="741"/>
      <c r="AF66" s="874" t="s">
        <v>414</v>
      </c>
      <c r="AG66" s="835"/>
      <c r="AH66" s="835"/>
      <c r="AI66" s="835"/>
      <c r="AJ66" s="875"/>
      <c r="AK66" s="739" t="s">
        <v>415</v>
      </c>
      <c r="AL66" s="763"/>
      <c r="AM66" s="763"/>
      <c r="AN66" s="763"/>
      <c r="AO66" s="764"/>
      <c r="AP66" s="739" t="s">
        <v>416</v>
      </c>
      <c r="AQ66" s="740"/>
      <c r="AR66" s="740"/>
      <c r="AS66" s="740"/>
      <c r="AT66" s="741"/>
      <c r="AU66" s="739" t="s">
        <v>417</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573</v>
      </c>
      <c r="C68" s="892"/>
      <c r="D68" s="892"/>
      <c r="E68" s="892"/>
      <c r="F68" s="892"/>
      <c r="G68" s="892"/>
      <c r="H68" s="892"/>
      <c r="I68" s="892"/>
      <c r="J68" s="892"/>
      <c r="K68" s="892"/>
      <c r="L68" s="892"/>
      <c r="M68" s="892"/>
      <c r="N68" s="892"/>
      <c r="O68" s="892"/>
      <c r="P68" s="893"/>
      <c r="Q68" s="894">
        <v>1131</v>
      </c>
      <c r="R68" s="888"/>
      <c r="S68" s="888"/>
      <c r="T68" s="888"/>
      <c r="U68" s="888"/>
      <c r="V68" s="888">
        <v>1127</v>
      </c>
      <c r="W68" s="888"/>
      <c r="X68" s="888"/>
      <c r="Y68" s="888"/>
      <c r="Z68" s="888"/>
      <c r="AA68" s="888">
        <v>4</v>
      </c>
      <c r="AB68" s="888"/>
      <c r="AC68" s="888"/>
      <c r="AD68" s="888"/>
      <c r="AE68" s="888"/>
      <c r="AF68" s="888">
        <v>4</v>
      </c>
      <c r="AG68" s="888"/>
      <c r="AH68" s="888"/>
      <c r="AI68" s="888"/>
      <c r="AJ68" s="888"/>
      <c r="AK68" s="888" t="s">
        <v>581</v>
      </c>
      <c r="AL68" s="888"/>
      <c r="AM68" s="888"/>
      <c r="AN68" s="888"/>
      <c r="AO68" s="888"/>
      <c r="AP68" s="888" t="s">
        <v>584</v>
      </c>
      <c r="AQ68" s="888"/>
      <c r="AR68" s="888"/>
      <c r="AS68" s="888"/>
      <c r="AT68" s="888"/>
      <c r="AU68" s="888" t="s">
        <v>584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574</v>
      </c>
      <c r="C69" s="896"/>
      <c r="D69" s="896"/>
      <c r="E69" s="896"/>
      <c r="F69" s="896"/>
      <c r="G69" s="896"/>
      <c r="H69" s="896"/>
      <c r="I69" s="896"/>
      <c r="J69" s="896"/>
      <c r="K69" s="896"/>
      <c r="L69" s="896"/>
      <c r="M69" s="896"/>
      <c r="N69" s="896"/>
      <c r="O69" s="896"/>
      <c r="P69" s="897"/>
      <c r="Q69" s="898">
        <v>90</v>
      </c>
      <c r="R69" s="853"/>
      <c r="S69" s="853"/>
      <c r="T69" s="853"/>
      <c r="U69" s="853"/>
      <c r="V69" s="853">
        <v>77</v>
      </c>
      <c r="W69" s="853"/>
      <c r="X69" s="853"/>
      <c r="Y69" s="853"/>
      <c r="Z69" s="853"/>
      <c r="AA69" s="853">
        <v>13</v>
      </c>
      <c r="AB69" s="853"/>
      <c r="AC69" s="853"/>
      <c r="AD69" s="853"/>
      <c r="AE69" s="853"/>
      <c r="AF69" s="853">
        <v>13</v>
      </c>
      <c r="AG69" s="853"/>
      <c r="AH69" s="853"/>
      <c r="AI69" s="853"/>
      <c r="AJ69" s="853"/>
      <c r="AK69" s="853">
        <v>8</v>
      </c>
      <c r="AL69" s="853"/>
      <c r="AM69" s="853"/>
      <c r="AN69" s="853"/>
      <c r="AO69" s="853"/>
      <c r="AP69" s="853" t="s">
        <v>583</v>
      </c>
      <c r="AQ69" s="853"/>
      <c r="AR69" s="853"/>
      <c r="AS69" s="853"/>
      <c r="AT69" s="853"/>
      <c r="AU69" s="853" t="s">
        <v>584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575</v>
      </c>
      <c r="C70" s="896"/>
      <c r="D70" s="896"/>
      <c r="E70" s="896"/>
      <c r="F70" s="896"/>
      <c r="G70" s="896"/>
      <c r="H70" s="896"/>
      <c r="I70" s="896"/>
      <c r="J70" s="896"/>
      <c r="K70" s="896"/>
      <c r="L70" s="896"/>
      <c r="M70" s="896"/>
      <c r="N70" s="896"/>
      <c r="O70" s="896"/>
      <c r="P70" s="897"/>
      <c r="Q70" s="898">
        <v>7568</v>
      </c>
      <c r="R70" s="853"/>
      <c r="S70" s="853"/>
      <c r="T70" s="853"/>
      <c r="U70" s="853"/>
      <c r="V70" s="853">
        <v>7340</v>
      </c>
      <c r="W70" s="853"/>
      <c r="X70" s="853"/>
      <c r="Y70" s="853"/>
      <c r="Z70" s="853"/>
      <c r="AA70" s="853">
        <v>228</v>
      </c>
      <c r="AB70" s="853"/>
      <c r="AC70" s="853"/>
      <c r="AD70" s="853"/>
      <c r="AE70" s="853"/>
      <c r="AF70" s="853">
        <v>228</v>
      </c>
      <c r="AG70" s="853"/>
      <c r="AH70" s="853"/>
      <c r="AI70" s="853"/>
      <c r="AJ70" s="853"/>
      <c r="AK70" s="853" t="s">
        <v>582</v>
      </c>
      <c r="AL70" s="853"/>
      <c r="AM70" s="853"/>
      <c r="AN70" s="853"/>
      <c r="AO70" s="853"/>
      <c r="AP70" s="853" t="s">
        <v>584</v>
      </c>
      <c r="AQ70" s="853"/>
      <c r="AR70" s="853"/>
      <c r="AS70" s="853"/>
      <c r="AT70" s="853"/>
      <c r="AU70" s="853" t="s">
        <v>583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576</v>
      </c>
      <c r="C71" s="896"/>
      <c r="D71" s="896"/>
      <c r="E71" s="896"/>
      <c r="F71" s="896"/>
      <c r="G71" s="896"/>
      <c r="H71" s="896"/>
      <c r="I71" s="896"/>
      <c r="J71" s="896"/>
      <c r="K71" s="896"/>
      <c r="L71" s="896"/>
      <c r="M71" s="896"/>
      <c r="N71" s="896"/>
      <c r="O71" s="896"/>
      <c r="P71" s="897"/>
      <c r="Q71" s="898">
        <v>126</v>
      </c>
      <c r="R71" s="853"/>
      <c r="S71" s="853"/>
      <c r="T71" s="853"/>
      <c r="U71" s="853"/>
      <c r="V71" s="853">
        <v>121</v>
      </c>
      <c r="W71" s="853"/>
      <c r="X71" s="853"/>
      <c r="Y71" s="853"/>
      <c r="Z71" s="853"/>
      <c r="AA71" s="853">
        <v>5</v>
      </c>
      <c r="AB71" s="853"/>
      <c r="AC71" s="853"/>
      <c r="AD71" s="853"/>
      <c r="AE71" s="853"/>
      <c r="AF71" s="853">
        <v>5</v>
      </c>
      <c r="AG71" s="853"/>
      <c r="AH71" s="853"/>
      <c r="AI71" s="853"/>
      <c r="AJ71" s="853"/>
      <c r="AK71" s="853">
        <v>104</v>
      </c>
      <c r="AL71" s="853"/>
      <c r="AM71" s="853"/>
      <c r="AN71" s="853"/>
      <c r="AO71" s="853"/>
      <c r="AP71" s="853" t="s">
        <v>583</v>
      </c>
      <c r="AQ71" s="853"/>
      <c r="AR71" s="853"/>
      <c r="AS71" s="853"/>
      <c r="AT71" s="853"/>
      <c r="AU71" s="853" t="s">
        <v>584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577</v>
      </c>
      <c r="C72" s="896"/>
      <c r="D72" s="896"/>
      <c r="E72" s="896"/>
      <c r="F72" s="896"/>
      <c r="G72" s="896"/>
      <c r="H72" s="896"/>
      <c r="I72" s="896"/>
      <c r="J72" s="896"/>
      <c r="K72" s="896"/>
      <c r="L72" s="896"/>
      <c r="M72" s="896"/>
      <c r="N72" s="896"/>
      <c r="O72" s="896"/>
      <c r="P72" s="897"/>
      <c r="Q72" s="898">
        <v>157</v>
      </c>
      <c r="R72" s="853"/>
      <c r="S72" s="853"/>
      <c r="T72" s="853"/>
      <c r="U72" s="853"/>
      <c r="V72" s="853">
        <v>143</v>
      </c>
      <c r="W72" s="853"/>
      <c r="X72" s="853"/>
      <c r="Y72" s="853"/>
      <c r="Z72" s="853"/>
      <c r="AA72" s="853">
        <v>13</v>
      </c>
      <c r="AB72" s="853"/>
      <c r="AC72" s="853"/>
      <c r="AD72" s="853"/>
      <c r="AE72" s="853"/>
      <c r="AF72" s="853">
        <v>13</v>
      </c>
      <c r="AG72" s="853"/>
      <c r="AH72" s="853"/>
      <c r="AI72" s="853"/>
      <c r="AJ72" s="853"/>
      <c r="AK72" s="853" t="s">
        <v>584</v>
      </c>
      <c r="AL72" s="853"/>
      <c r="AM72" s="853"/>
      <c r="AN72" s="853"/>
      <c r="AO72" s="853"/>
      <c r="AP72" s="853">
        <v>159</v>
      </c>
      <c r="AQ72" s="853"/>
      <c r="AR72" s="853"/>
      <c r="AS72" s="853"/>
      <c r="AT72" s="853"/>
      <c r="AU72" s="853">
        <v>42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578</v>
      </c>
      <c r="C73" s="896"/>
      <c r="D73" s="896"/>
      <c r="E73" s="896"/>
      <c r="F73" s="896"/>
      <c r="G73" s="896"/>
      <c r="H73" s="896"/>
      <c r="I73" s="896"/>
      <c r="J73" s="896"/>
      <c r="K73" s="896"/>
      <c r="L73" s="896"/>
      <c r="M73" s="896"/>
      <c r="N73" s="896"/>
      <c r="O73" s="896"/>
      <c r="P73" s="897"/>
      <c r="Q73" s="898">
        <v>964</v>
      </c>
      <c r="R73" s="853"/>
      <c r="S73" s="853"/>
      <c r="T73" s="853"/>
      <c r="U73" s="853"/>
      <c r="V73" s="853">
        <v>955</v>
      </c>
      <c r="W73" s="853"/>
      <c r="X73" s="853"/>
      <c r="Y73" s="853"/>
      <c r="Z73" s="853"/>
      <c r="AA73" s="853">
        <v>8</v>
      </c>
      <c r="AB73" s="853"/>
      <c r="AC73" s="853"/>
      <c r="AD73" s="853"/>
      <c r="AE73" s="853"/>
      <c r="AF73" s="853">
        <v>8</v>
      </c>
      <c r="AG73" s="853"/>
      <c r="AH73" s="853"/>
      <c r="AI73" s="853"/>
      <c r="AJ73" s="853"/>
      <c r="AK73" s="853">
        <v>100</v>
      </c>
      <c r="AL73" s="853"/>
      <c r="AM73" s="853"/>
      <c r="AN73" s="853"/>
      <c r="AO73" s="853"/>
      <c r="AP73" s="853">
        <v>1403</v>
      </c>
      <c r="AQ73" s="853"/>
      <c r="AR73" s="853"/>
      <c r="AS73" s="853"/>
      <c r="AT73" s="853"/>
      <c r="AU73" s="853">
        <v>88</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579</v>
      </c>
      <c r="C74" s="896"/>
      <c r="D74" s="896"/>
      <c r="E74" s="896"/>
      <c r="F74" s="896"/>
      <c r="G74" s="896"/>
      <c r="H74" s="896"/>
      <c r="I74" s="896"/>
      <c r="J74" s="896"/>
      <c r="K74" s="896"/>
      <c r="L74" s="896"/>
      <c r="M74" s="896"/>
      <c r="N74" s="896"/>
      <c r="O74" s="896"/>
      <c r="P74" s="897"/>
      <c r="Q74" s="898">
        <v>1037</v>
      </c>
      <c r="R74" s="853"/>
      <c r="S74" s="853"/>
      <c r="T74" s="853"/>
      <c r="U74" s="853"/>
      <c r="V74" s="853">
        <v>988</v>
      </c>
      <c r="W74" s="853"/>
      <c r="X74" s="853"/>
      <c r="Y74" s="853"/>
      <c r="Z74" s="853"/>
      <c r="AA74" s="853">
        <v>49</v>
      </c>
      <c r="AB74" s="853"/>
      <c r="AC74" s="853"/>
      <c r="AD74" s="853"/>
      <c r="AE74" s="853"/>
      <c r="AF74" s="853">
        <v>49</v>
      </c>
      <c r="AG74" s="853"/>
      <c r="AH74" s="853"/>
      <c r="AI74" s="853"/>
      <c r="AJ74" s="853"/>
      <c r="AK74" s="853" t="s">
        <v>583</v>
      </c>
      <c r="AL74" s="853"/>
      <c r="AM74" s="853"/>
      <c r="AN74" s="853"/>
      <c r="AO74" s="853"/>
      <c r="AP74" s="853" t="s">
        <v>584</v>
      </c>
      <c r="AQ74" s="853"/>
      <c r="AR74" s="853"/>
      <c r="AS74" s="853"/>
      <c r="AT74" s="853"/>
      <c r="AU74" s="853" t="s">
        <v>584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580</v>
      </c>
      <c r="C75" s="896"/>
      <c r="D75" s="896"/>
      <c r="E75" s="896"/>
      <c r="F75" s="896"/>
      <c r="G75" s="896"/>
      <c r="H75" s="896"/>
      <c r="I75" s="896"/>
      <c r="J75" s="896"/>
      <c r="K75" s="896"/>
      <c r="L75" s="896"/>
      <c r="M75" s="896"/>
      <c r="N75" s="896"/>
      <c r="O75" s="896"/>
      <c r="P75" s="897"/>
      <c r="Q75" s="901">
        <v>159888</v>
      </c>
      <c r="R75" s="902"/>
      <c r="S75" s="902"/>
      <c r="T75" s="902"/>
      <c r="U75" s="852"/>
      <c r="V75" s="903">
        <v>153993</v>
      </c>
      <c r="W75" s="902"/>
      <c r="X75" s="902"/>
      <c r="Y75" s="902"/>
      <c r="Z75" s="852"/>
      <c r="AA75" s="903">
        <v>5895</v>
      </c>
      <c r="AB75" s="902"/>
      <c r="AC75" s="902"/>
      <c r="AD75" s="902"/>
      <c r="AE75" s="852"/>
      <c r="AF75" s="903">
        <v>5895</v>
      </c>
      <c r="AG75" s="902"/>
      <c r="AH75" s="902"/>
      <c r="AI75" s="902"/>
      <c r="AJ75" s="852"/>
      <c r="AK75" s="903">
        <v>1635</v>
      </c>
      <c r="AL75" s="902"/>
      <c r="AM75" s="902"/>
      <c r="AN75" s="902"/>
      <c r="AO75" s="852"/>
      <c r="AP75" s="903" t="s">
        <v>584</v>
      </c>
      <c r="AQ75" s="902"/>
      <c r="AR75" s="902"/>
      <c r="AS75" s="902"/>
      <c r="AT75" s="852"/>
      <c r="AU75" s="903" t="s">
        <v>583</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418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6216</v>
      </c>
      <c r="AG88" s="864"/>
      <c r="AH88" s="864"/>
      <c r="AI88" s="864"/>
      <c r="AJ88" s="864"/>
      <c r="AK88" s="861"/>
      <c r="AL88" s="861"/>
      <c r="AM88" s="861"/>
      <c r="AN88" s="861"/>
      <c r="AO88" s="861"/>
      <c r="AP88" s="864">
        <v>1562</v>
      </c>
      <c r="AQ88" s="864"/>
      <c r="AR88" s="864"/>
      <c r="AS88" s="864"/>
      <c r="AT88" s="864"/>
      <c r="AU88" s="864">
        <v>131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335</v>
      </c>
      <c r="CS102" s="872"/>
      <c r="CT102" s="872"/>
      <c r="CU102" s="872"/>
      <c r="CV102" s="915"/>
      <c r="CW102" s="914">
        <v>155</v>
      </c>
      <c r="CX102" s="872"/>
      <c r="CY102" s="872"/>
      <c r="CZ102" s="872"/>
      <c r="DA102" s="915"/>
      <c r="DB102" s="914" t="s">
        <v>584</v>
      </c>
      <c r="DC102" s="872"/>
      <c r="DD102" s="872"/>
      <c r="DE102" s="872"/>
      <c r="DF102" s="915"/>
      <c r="DG102" s="914" t="s">
        <v>583</v>
      </c>
      <c r="DH102" s="872"/>
      <c r="DI102" s="872"/>
      <c r="DJ102" s="872"/>
      <c r="DK102" s="915"/>
      <c r="DL102" s="914">
        <v>3767</v>
      </c>
      <c r="DM102" s="872"/>
      <c r="DN102" s="872"/>
      <c r="DO102" s="872"/>
      <c r="DP102" s="915"/>
      <c r="DQ102" s="914">
        <v>753</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427</v>
      </c>
      <c r="AB109" s="917"/>
      <c r="AC109" s="917"/>
      <c r="AD109" s="917"/>
      <c r="AE109" s="918"/>
      <c r="AF109" s="916" t="s">
        <v>300</v>
      </c>
      <c r="AG109" s="917"/>
      <c r="AH109" s="917"/>
      <c r="AI109" s="917"/>
      <c r="AJ109" s="918"/>
      <c r="AK109" s="916" t="s">
        <v>299</v>
      </c>
      <c r="AL109" s="917"/>
      <c r="AM109" s="917"/>
      <c r="AN109" s="917"/>
      <c r="AO109" s="918"/>
      <c r="AP109" s="916" t="s">
        <v>428</v>
      </c>
      <c r="AQ109" s="917"/>
      <c r="AR109" s="917"/>
      <c r="AS109" s="917"/>
      <c r="AT109" s="919"/>
      <c r="AU109" s="936" t="s">
        <v>426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427</v>
      </c>
      <c r="BR109" s="917"/>
      <c r="BS109" s="917"/>
      <c r="BT109" s="917"/>
      <c r="BU109" s="918"/>
      <c r="BV109" s="916" t="s">
        <v>300</v>
      </c>
      <c r="BW109" s="917"/>
      <c r="BX109" s="917"/>
      <c r="BY109" s="917"/>
      <c r="BZ109" s="918"/>
      <c r="CA109" s="916" t="s">
        <v>299</v>
      </c>
      <c r="CB109" s="917"/>
      <c r="CC109" s="917"/>
      <c r="CD109" s="917"/>
      <c r="CE109" s="918"/>
      <c r="CF109" s="937" t="s">
        <v>428</v>
      </c>
      <c r="CG109" s="937"/>
      <c r="CH109" s="937"/>
      <c r="CI109" s="937"/>
      <c r="CJ109" s="937"/>
      <c r="CK109" s="916" t="s">
        <v>429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427</v>
      </c>
      <c r="DH109" s="917"/>
      <c r="DI109" s="917"/>
      <c r="DJ109" s="917"/>
      <c r="DK109" s="918"/>
      <c r="DL109" s="916" t="s">
        <v>300</v>
      </c>
      <c r="DM109" s="917"/>
      <c r="DN109" s="917"/>
      <c r="DO109" s="917"/>
      <c r="DP109" s="918"/>
      <c r="DQ109" s="916" t="s">
        <v>299</v>
      </c>
      <c r="DR109" s="917"/>
      <c r="DS109" s="917"/>
      <c r="DT109" s="917"/>
      <c r="DU109" s="918"/>
      <c r="DV109" s="916" t="s">
        <v>428</v>
      </c>
      <c r="DW109" s="917"/>
      <c r="DX109" s="917"/>
      <c r="DY109" s="917"/>
      <c r="DZ109" s="919"/>
    </row>
    <row r="110" spans="1:131" s="226" customFormat="1" ht="26.25" customHeight="1">
      <c r="A110" s="920" t="s">
        <v>430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8038626</v>
      </c>
      <c r="AB110" s="924"/>
      <c r="AC110" s="924"/>
      <c r="AD110" s="924"/>
      <c r="AE110" s="925"/>
      <c r="AF110" s="926">
        <v>7680121</v>
      </c>
      <c r="AG110" s="924"/>
      <c r="AH110" s="924"/>
      <c r="AI110" s="924"/>
      <c r="AJ110" s="925"/>
      <c r="AK110" s="926">
        <v>7507326</v>
      </c>
      <c r="AL110" s="924"/>
      <c r="AM110" s="924"/>
      <c r="AN110" s="924"/>
      <c r="AO110" s="925"/>
      <c r="AP110" s="927">
        <v>24.4</v>
      </c>
      <c r="AQ110" s="928"/>
      <c r="AR110" s="928"/>
      <c r="AS110" s="928"/>
      <c r="AT110" s="929"/>
      <c r="AU110" s="930" t="s">
        <v>66</v>
      </c>
      <c r="AV110" s="931"/>
      <c r="AW110" s="931"/>
      <c r="AX110" s="931"/>
      <c r="AY110" s="931"/>
      <c r="AZ110" s="972" t="s">
        <v>431</v>
      </c>
      <c r="BA110" s="921"/>
      <c r="BB110" s="921"/>
      <c r="BC110" s="921"/>
      <c r="BD110" s="921"/>
      <c r="BE110" s="921"/>
      <c r="BF110" s="921"/>
      <c r="BG110" s="921"/>
      <c r="BH110" s="921"/>
      <c r="BI110" s="921"/>
      <c r="BJ110" s="921"/>
      <c r="BK110" s="921"/>
      <c r="BL110" s="921"/>
      <c r="BM110" s="921"/>
      <c r="BN110" s="921"/>
      <c r="BO110" s="921"/>
      <c r="BP110" s="922"/>
      <c r="BQ110" s="958">
        <v>73227772</v>
      </c>
      <c r="BR110" s="959"/>
      <c r="BS110" s="959"/>
      <c r="BT110" s="959"/>
      <c r="BU110" s="959"/>
      <c r="BV110" s="959">
        <v>72459771</v>
      </c>
      <c r="BW110" s="959"/>
      <c r="BX110" s="959"/>
      <c r="BY110" s="959"/>
      <c r="BZ110" s="959"/>
      <c r="CA110" s="959">
        <v>74694669</v>
      </c>
      <c r="CB110" s="959"/>
      <c r="CC110" s="959"/>
      <c r="CD110" s="959"/>
      <c r="CE110" s="959"/>
      <c r="CF110" s="973">
        <v>243</v>
      </c>
      <c r="CG110" s="974"/>
      <c r="CH110" s="974"/>
      <c r="CI110" s="974"/>
      <c r="CJ110" s="974"/>
      <c r="CK110" s="975" t="s">
        <v>432</v>
      </c>
      <c r="CL110" s="976"/>
      <c r="CM110" s="955" t="s">
        <v>433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434</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435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122</v>
      </c>
      <c r="AL111" s="966"/>
      <c r="AM111" s="966"/>
      <c r="AN111" s="966"/>
      <c r="AO111" s="967"/>
      <c r="AP111" s="969" t="s">
        <v>122</v>
      </c>
      <c r="AQ111" s="970"/>
      <c r="AR111" s="970"/>
      <c r="AS111" s="970"/>
      <c r="AT111" s="971"/>
      <c r="AU111" s="932"/>
      <c r="AV111" s="933"/>
      <c r="AW111" s="933"/>
      <c r="AX111" s="933"/>
      <c r="AY111" s="933"/>
      <c r="AZ111" s="981" t="s">
        <v>436</v>
      </c>
      <c r="BA111" s="982"/>
      <c r="BB111" s="982"/>
      <c r="BC111" s="982"/>
      <c r="BD111" s="982"/>
      <c r="BE111" s="982"/>
      <c r="BF111" s="982"/>
      <c r="BG111" s="982"/>
      <c r="BH111" s="982"/>
      <c r="BI111" s="982"/>
      <c r="BJ111" s="982"/>
      <c r="BK111" s="982"/>
      <c r="BL111" s="982"/>
      <c r="BM111" s="982"/>
      <c r="BN111" s="982"/>
      <c r="BO111" s="982"/>
      <c r="BP111" s="983"/>
      <c r="BQ111" s="951">
        <v>131869</v>
      </c>
      <c r="BR111" s="952"/>
      <c r="BS111" s="952"/>
      <c r="BT111" s="952"/>
      <c r="BU111" s="952"/>
      <c r="BV111" s="952">
        <v>74720</v>
      </c>
      <c r="BW111" s="952"/>
      <c r="BX111" s="952"/>
      <c r="BY111" s="952"/>
      <c r="BZ111" s="952"/>
      <c r="CA111" s="952">
        <v>49880</v>
      </c>
      <c r="CB111" s="952"/>
      <c r="CC111" s="952"/>
      <c r="CD111" s="952"/>
      <c r="CE111" s="952"/>
      <c r="CF111" s="946">
        <v>0.2</v>
      </c>
      <c r="CG111" s="947"/>
      <c r="CH111" s="947"/>
      <c r="CI111" s="947"/>
      <c r="CJ111" s="947"/>
      <c r="CK111" s="977"/>
      <c r="CL111" s="978"/>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438</v>
      </c>
      <c r="DR111" s="952"/>
      <c r="DS111" s="952"/>
      <c r="DT111" s="952"/>
      <c r="DU111" s="952"/>
      <c r="DV111" s="953" t="s">
        <v>122</v>
      </c>
      <c r="DW111" s="953"/>
      <c r="DX111" s="953"/>
      <c r="DY111" s="953"/>
      <c r="DZ111" s="954"/>
    </row>
    <row r="112" spans="1:131" s="226" customFormat="1" ht="26.25" customHeight="1">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30000</v>
      </c>
      <c r="AB112" s="991"/>
      <c r="AC112" s="991"/>
      <c r="AD112" s="991"/>
      <c r="AE112" s="992"/>
      <c r="AF112" s="993">
        <v>30000</v>
      </c>
      <c r="AG112" s="991"/>
      <c r="AH112" s="991"/>
      <c r="AI112" s="991"/>
      <c r="AJ112" s="992"/>
      <c r="AK112" s="993">
        <v>30000</v>
      </c>
      <c r="AL112" s="991"/>
      <c r="AM112" s="991"/>
      <c r="AN112" s="991"/>
      <c r="AO112" s="992"/>
      <c r="AP112" s="994">
        <v>0.1</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39873314</v>
      </c>
      <c r="BR112" s="952"/>
      <c r="BS112" s="952"/>
      <c r="BT112" s="952"/>
      <c r="BU112" s="952"/>
      <c r="BV112" s="952">
        <v>38159208</v>
      </c>
      <c r="BW112" s="952"/>
      <c r="BX112" s="952"/>
      <c r="BY112" s="952"/>
      <c r="BZ112" s="952"/>
      <c r="CA112" s="952">
        <v>35064596</v>
      </c>
      <c r="CB112" s="952"/>
      <c r="CC112" s="952"/>
      <c r="CD112" s="952"/>
      <c r="CE112" s="952"/>
      <c r="CF112" s="946">
        <v>114.1</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438</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3436896</v>
      </c>
      <c r="AB113" s="966"/>
      <c r="AC113" s="966"/>
      <c r="AD113" s="966"/>
      <c r="AE113" s="967"/>
      <c r="AF113" s="968">
        <v>3389853</v>
      </c>
      <c r="AG113" s="966"/>
      <c r="AH113" s="966"/>
      <c r="AI113" s="966"/>
      <c r="AJ113" s="967"/>
      <c r="AK113" s="968">
        <v>3472924</v>
      </c>
      <c r="AL113" s="966"/>
      <c r="AM113" s="966"/>
      <c r="AN113" s="966"/>
      <c r="AO113" s="967"/>
      <c r="AP113" s="969">
        <v>11.3</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163547</v>
      </c>
      <c r="BR113" s="952"/>
      <c r="BS113" s="952"/>
      <c r="BT113" s="952"/>
      <c r="BU113" s="952"/>
      <c r="BV113" s="952">
        <v>146149</v>
      </c>
      <c r="BW113" s="952"/>
      <c r="BX113" s="952"/>
      <c r="BY113" s="952"/>
      <c r="BZ113" s="952"/>
      <c r="CA113" s="952">
        <v>130855</v>
      </c>
      <c r="CB113" s="952"/>
      <c r="CC113" s="952"/>
      <c r="CD113" s="952"/>
      <c r="CE113" s="952"/>
      <c r="CF113" s="946">
        <v>0.4</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438</v>
      </c>
      <c r="DR113" s="991"/>
      <c r="DS113" s="991"/>
      <c r="DT113" s="991"/>
      <c r="DU113" s="992"/>
      <c r="DV113" s="994" t="s">
        <v>122</v>
      </c>
      <c r="DW113" s="995"/>
      <c r="DX113" s="995"/>
      <c r="DY113" s="995"/>
      <c r="DZ113" s="996"/>
    </row>
    <row r="114" spans="1:130" s="226" customFormat="1" ht="26.25" customHeight="1">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35924</v>
      </c>
      <c r="AB114" s="991"/>
      <c r="AC114" s="991"/>
      <c r="AD114" s="991"/>
      <c r="AE114" s="992"/>
      <c r="AF114" s="993">
        <v>35877</v>
      </c>
      <c r="AG114" s="991"/>
      <c r="AH114" s="991"/>
      <c r="AI114" s="991"/>
      <c r="AJ114" s="992"/>
      <c r="AK114" s="993">
        <v>34865</v>
      </c>
      <c r="AL114" s="991"/>
      <c r="AM114" s="991"/>
      <c r="AN114" s="991"/>
      <c r="AO114" s="992"/>
      <c r="AP114" s="994">
        <v>0.1</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11368773</v>
      </c>
      <c r="BR114" s="952"/>
      <c r="BS114" s="952"/>
      <c r="BT114" s="952"/>
      <c r="BU114" s="952"/>
      <c r="BV114" s="952">
        <v>11011426</v>
      </c>
      <c r="BW114" s="952"/>
      <c r="BX114" s="952"/>
      <c r="BY114" s="952"/>
      <c r="BZ114" s="952"/>
      <c r="CA114" s="952">
        <v>10994665</v>
      </c>
      <c r="CB114" s="952"/>
      <c r="CC114" s="952"/>
      <c r="CD114" s="952"/>
      <c r="CE114" s="952"/>
      <c r="CF114" s="946">
        <v>35.799999999999997</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122</v>
      </c>
      <c r="DM114" s="991"/>
      <c r="DN114" s="991"/>
      <c r="DO114" s="991"/>
      <c r="DP114" s="992"/>
      <c r="DQ114" s="993" t="s">
        <v>122</v>
      </c>
      <c r="DR114" s="991"/>
      <c r="DS114" s="991"/>
      <c r="DT114" s="991"/>
      <c r="DU114" s="992"/>
      <c r="DV114" s="994" t="s">
        <v>434</v>
      </c>
      <c r="DW114" s="995"/>
      <c r="DX114" s="995"/>
      <c r="DY114" s="995"/>
      <c r="DZ114" s="996"/>
    </row>
    <row r="115" spans="1:130" s="226" customFormat="1" ht="26.25" customHeight="1">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94166</v>
      </c>
      <c r="AB115" s="966"/>
      <c r="AC115" s="966"/>
      <c r="AD115" s="966"/>
      <c r="AE115" s="967"/>
      <c r="AF115" s="968">
        <v>59001</v>
      </c>
      <c r="AG115" s="966"/>
      <c r="AH115" s="966"/>
      <c r="AI115" s="966"/>
      <c r="AJ115" s="967"/>
      <c r="AK115" s="968">
        <v>25759</v>
      </c>
      <c r="AL115" s="966"/>
      <c r="AM115" s="966"/>
      <c r="AN115" s="966"/>
      <c r="AO115" s="967"/>
      <c r="AP115" s="969">
        <v>0.1</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v>669680</v>
      </c>
      <c r="BR115" s="952"/>
      <c r="BS115" s="952"/>
      <c r="BT115" s="952"/>
      <c r="BU115" s="952"/>
      <c r="BV115" s="952">
        <v>683638</v>
      </c>
      <c r="BW115" s="952"/>
      <c r="BX115" s="952"/>
      <c r="BY115" s="952"/>
      <c r="BZ115" s="952"/>
      <c r="CA115" s="952">
        <v>753498</v>
      </c>
      <c r="CB115" s="952"/>
      <c r="CC115" s="952"/>
      <c r="CD115" s="952"/>
      <c r="CE115" s="952"/>
      <c r="CF115" s="946">
        <v>2.5</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453</v>
      </c>
      <c r="AB116" s="991"/>
      <c r="AC116" s="991"/>
      <c r="AD116" s="991"/>
      <c r="AE116" s="992"/>
      <c r="AF116" s="993" t="s">
        <v>122</v>
      </c>
      <c r="AG116" s="991"/>
      <c r="AH116" s="991"/>
      <c r="AI116" s="991"/>
      <c r="AJ116" s="992"/>
      <c r="AK116" s="993">
        <v>119</v>
      </c>
      <c r="AL116" s="991"/>
      <c r="AM116" s="991"/>
      <c r="AN116" s="991"/>
      <c r="AO116" s="992"/>
      <c r="AP116" s="994">
        <v>0</v>
      </c>
      <c r="AQ116" s="995"/>
      <c r="AR116" s="995"/>
      <c r="AS116" s="995"/>
      <c r="AT116" s="996"/>
      <c r="AU116" s="932"/>
      <c r="AV116" s="933"/>
      <c r="AW116" s="933"/>
      <c r="AX116" s="933"/>
      <c r="AY116" s="933"/>
      <c r="AZ116" s="999" t="s">
        <v>454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434</v>
      </c>
      <c r="BW116" s="952"/>
      <c r="BX116" s="952"/>
      <c r="BY116" s="952"/>
      <c r="BZ116" s="952"/>
      <c r="CA116" s="952" t="s">
        <v>434</v>
      </c>
      <c r="CB116" s="952"/>
      <c r="CC116" s="952"/>
      <c r="CD116" s="952"/>
      <c r="CE116" s="952"/>
      <c r="CF116" s="946" t="s">
        <v>122</v>
      </c>
      <c r="CG116" s="947"/>
      <c r="CH116" s="947"/>
      <c r="CI116" s="947"/>
      <c r="CJ116" s="947"/>
      <c r="CK116" s="977"/>
      <c r="CL116" s="978"/>
      <c r="CM116" s="948" t="s">
        <v>455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131869</v>
      </c>
      <c r="DH116" s="991"/>
      <c r="DI116" s="991"/>
      <c r="DJ116" s="991"/>
      <c r="DK116" s="992"/>
      <c r="DL116" s="993">
        <v>74720</v>
      </c>
      <c r="DM116" s="991"/>
      <c r="DN116" s="991"/>
      <c r="DO116" s="991"/>
      <c r="DP116" s="992"/>
      <c r="DQ116" s="993">
        <v>49880</v>
      </c>
      <c r="DR116" s="991"/>
      <c r="DS116" s="991"/>
      <c r="DT116" s="991"/>
      <c r="DU116" s="992"/>
      <c r="DV116" s="994">
        <v>0.2</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456</v>
      </c>
      <c r="Z117" s="918"/>
      <c r="AA117" s="1008">
        <v>11635612</v>
      </c>
      <c r="AB117" s="1009"/>
      <c r="AC117" s="1009"/>
      <c r="AD117" s="1009"/>
      <c r="AE117" s="1010"/>
      <c r="AF117" s="1011">
        <v>11194852</v>
      </c>
      <c r="AG117" s="1009"/>
      <c r="AH117" s="1009"/>
      <c r="AI117" s="1009"/>
      <c r="AJ117" s="1010"/>
      <c r="AK117" s="1011">
        <v>11070993</v>
      </c>
      <c r="AL117" s="1009"/>
      <c r="AM117" s="1009"/>
      <c r="AN117" s="1009"/>
      <c r="AO117" s="1010"/>
      <c r="AP117" s="1012"/>
      <c r="AQ117" s="1013"/>
      <c r="AR117" s="1013"/>
      <c r="AS117" s="1013"/>
      <c r="AT117" s="1014"/>
      <c r="AU117" s="932"/>
      <c r="AV117" s="933"/>
      <c r="AW117" s="933"/>
      <c r="AX117" s="933"/>
      <c r="AY117" s="933"/>
      <c r="AZ117" s="999" t="s">
        <v>457</v>
      </c>
      <c r="BA117" s="1000"/>
      <c r="BB117" s="1000"/>
      <c r="BC117" s="1000"/>
      <c r="BD117" s="1000"/>
      <c r="BE117" s="1000"/>
      <c r="BF117" s="1000"/>
      <c r="BG117" s="1000"/>
      <c r="BH117" s="1000"/>
      <c r="BI117" s="1000"/>
      <c r="BJ117" s="1000"/>
      <c r="BK117" s="1000"/>
      <c r="BL117" s="1000"/>
      <c r="BM117" s="1000"/>
      <c r="BN117" s="1000"/>
      <c r="BO117" s="1000"/>
      <c r="BP117" s="1001"/>
      <c r="BQ117" s="951" t="s">
        <v>438</v>
      </c>
      <c r="BR117" s="952"/>
      <c r="BS117" s="952"/>
      <c r="BT117" s="952"/>
      <c r="BU117" s="952"/>
      <c r="BV117" s="952" t="s">
        <v>122</v>
      </c>
      <c r="BW117" s="952"/>
      <c r="BX117" s="952"/>
      <c r="BY117" s="952"/>
      <c r="BZ117" s="952"/>
      <c r="CA117" s="952" t="s">
        <v>453</v>
      </c>
      <c r="CB117" s="952"/>
      <c r="CC117" s="952"/>
      <c r="CD117" s="952"/>
      <c r="CE117" s="952"/>
      <c r="CF117" s="946" t="s">
        <v>438</v>
      </c>
      <c r="CG117" s="947"/>
      <c r="CH117" s="947"/>
      <c r="CI117" s="947"/>
      <c r="CJ117" s="947"/>
      <c r="CK117" s="977"/>
      <c r="CL117" s="978"/>
      <c r="CM117" s="948" t="s">
        <v>458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438</v>
      </c>
      <c r="DM117" s="991"/>
      <c r="DN117" s="991"/>
      <c r="DO117" s="991"/>
      <c r="DP117" s="992"/>
      <c r="DQ117" s="993" t="s">
        <v>438</v>
      </c>
      <c r="DR117" s="991"/>
      <c r="DS117" s="991"/>
      <c r="DT117" s="991"/>
      <c r="DU117" s="992"/>
      <c r="DV117" s="994" t="s">
        <v>122</v>
      </c>
      <c r="DW117" s="995"/>
      <c r="DX117" s="995"/>
      <c r="DY117" s="995"/>
      <c r="DZ117" s="996"/>
    </row>
    <row r="118" spans="1:130" s="226" customFormat="1" ht="26.25" customHeight="1">
      <c r="A118" s="936" t="s">
        <v>429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427</v>
      </c>
      <c r="AB118" s="917"/>
      <c r="AC118" s="917"/>
      <c r="AD118" s="917"/>
      <c r="AE118" s="918"/>
      <c r="AF118" s="916" t="s">
        <v>300</v>
      </c>
      <c r="AG118" s="917"/>
      <c r="AH118" s="917"/>
      <c r="AI118" s="917"/>
      <c r="AJ118" s="918"/>
      <c r="AK118" s="916" t="s">
        <v>299</v>
      </c>
      <c r="AL118" s="917"/>
      <c r="AM118" s="917"/>
      <c r="AN118" s="917"/>
      <c r="AO118" s="918"/>
      <c r="AP118" s="1003" t="s">
        <v>428</v>
      </c>
      <c r="AQ118" s="1004"/>
      <c r="AR118" s="1004"/>
      <c r="AS118" s="1004"/>
      <c r="AT118" s="1005"/>
      <c r="AU118" s="932"/>
      <c r="AV118" s="933"/>
      <c r="AW118" s="933"/>
      <c r="AX118" s="933"/>
      <c r="AY118" s="933"/>
      <c r="AZ118" s="1006" t="s">
        <v>459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453</v>
      </c>
      <c r="CB118" s="1030"/>
      <c r="CC118" s="1030"/>
      <c r="CD118" s="1030"/>
      <c r="CE118" s="1030"/>
      <c r="CF118" s="946" t="s">
        <v>438</v>
      </c>
      <c r="CG118" s="947"/>
      <c r="CH118" s="947"/>
      <c r="CI118" s="947"/>
      <c r="CJ118" s="947"/>
      <c r="CK118" s="977"/>
      <c r="CL118" s="978"/>
      <c r="CM118" s="948" t="s">
        <v>460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438</v>
      </c>
      <c r="DH118" s="991"/>
      <c r="DI118" s="991"/>
      <c r="DJ118" s="991"/>
      <c r="DK118" s="992"/>
      <c r="DL118" s="993" t="s">
        <v>453</v>
      </c>
      <c r="DM118" s="991"/>
      <c r="DN118" s="991"/>
      <c r="DO118" s="991"/>
      <c r="DP118" s="992"/>
      <c r="DQ118" s="993" t="s">
        <v>122</v>
      </c>
      <c r="DR118" s="991"/>
      <c r="DS118" s="991"/>
      <c r="DT118" s="991"/>
      <c r="DU118" s="992"/>
      <c r="DV118" s="994" t="s">
        <v>438</v>
      </c>
      <c r="DW118" s="995"/>
      <c r="DX118" s="995"/>
      <c r="DY118" s="995"/>
      <c r="DZ118" s="996"/>
    </row>
    <row r="119" spans="1:130" s="226" customFormat="1" ht="26.25" customHeight="1">
      <c r="A119" s="1090" t="s">
        <v>432</v>
      </c>
      <c r="B119" s="976"/>
      <c r="C119" s="955" t="s">
        <v>433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453</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461</v>
      </c>
      <c r="BP119" s="1038"/>
      <c r="BQ119" s="1029">
        <v>125434955</v>
      </c>
      <c r="BR119" s="1030"/>
      <c r="BS119" s="1030"/>
      <c r="BT119" s="1030"/>
      <c r="BU119" s="1030"/>
      <c r="BV119" s="1030">
        <v>122534912</v>
      </c>
      <c r="BW119" s="1030"/>
      <c r="BX119" s="1030"/>
      <c r="BY119" s="1030"/>
      <c r="BZ119" s="1030"/>
      <c r="CA119" s="1030">
        <v>121688163</v>
      </c>
      <c r="CB119" s="1030"/>
      <c r="CC119" s="1030"/>
      <c r="CD119" s="1030"/>
      <c r="CE119" s="1030"/>
      <c r="CF119" s="1031"/>
      <c r="CG119" s="1032"/>
      <c r="CH119" s="1032"/>
      <c r="CI119" s="1032"/>
      <c r="CJ119" s="1033"/>
      <c r="CK119" s="979"/>
      <c r="CL119" s="980"/>
      <c r="CM119" s="1034" t="s">
        <v>462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122</v>
      </c>
      <c r="DH119" s="1016"/>
      <c r="DI119" s="1016"/>
      <c r="DJ119" s="1016"/>
      <c r="DK119" s="1017"/>
      <c r="DL119" s="1015" t="s">
        <v>122</v>
      </c>
      <c r="DM119" s="1016"/>
      <c r="DN119" s="1016"/>
      <c r="DO119" s="1016"/>
      <c r="DP119" s="1017"/>
      <c r="DQ119" s="1015" t="s">
        <v>122</v>
      </c>
      <c r="DR119" s="1016"/>
      <c r="DS119" s="1016"/>
      <c r="DT119" s="1016"/>
      <c r="DU119" s="1017"/>
      <c r="DV119" s="1018" t="s">
        <v>453</v>
      </c>
      <c r="DW119" s="1019"/>
      <c r="DX119" s="1019"/>
      <c r="DY119" s="1019"/>
      <c r="DZ119" s="1020"/>
    </row>
    <row r="120" spans="1:130" s="226" customFormat="1" ht="26.25" customHeight="1">
      <c r="A120" s="1091"/>
      <c r="B120" s="978"/>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453</v>
      </c>
      <c r="AL120" s="991"/>
      <c r="AM120" s="991"/>
      <c r="AN120" s="991"/>
      <c r="AO120" s="992"/>
      <c r="AP120" s="994" t="s">
        <v>122</v>
      </c>
      <c r="AQ120" s="995"/>
      <c r="AR120" s="995"/>
      <c r="AS120" s="995"/>
      <c r="AT120" s="996"/>
      <c r="AU120" s="1021" t="s">
        <v>463</v>
      </c>
      <c r="AV120" s="1022"/>
      <c r="AW120" s="1022"/>
      <c r="AX120" s="1022"/>
      <c r="AY120" s="1023"/>
      <c r="AZ120" s="972" t="s">
        <v>464</v>
      </c>
      <c r="BA120" s="921"/>
      <c r="BB120" s="921"/>
      <c r="BC120" s="921"/>
      <c r="BD120" s="921"/>
      <c r="BE120" s="921"/>
      <c r="BF120" s="921"/>
      <c r="BG120" s="921"/>
      <c r="BH120" s="921"/>
      <c r="BI120" s="921"/>
      <c r="BJ120" s="921"/>
      <c r="BK120" s="921"/>
      <c r="BL120" s="921"/>
      <c r="BM120" s="921"/>
      <c r="BN120" s="921"/>
      <c r="BO120" s="921"/>
      <c r="BP120" s="922"/>
      <c r="BQ120" s="958">
        <v>12219573</v>
      </c>
      <c r="BR120" s="959"/>
      <c r="BS120" s="959"/>
      <c r="BT120" s="959"/>
      <c r="BU120" s="959"/>
      <c r="BV120" s="959">
        <v>13959756</v>
      </c>
      <c r="BW120" s="959"/>
      <c r="BX120" s="959"/>
      <c r="BY120" s="959"/>
      <c r="BZ120" s="959"/>
      <c r="CA120" s="959">
        <v>15995547</v>
      </c>
      <c r="CB120" s="959"/>
      <c r="CC120" s="959"/>
      <c r="CD120" s="959"/>
      <c r="CE120" s="959"/>
      <c r="CF120" s="973">
        <v>52</v>
      </c>
      <c r="CG120" s="974"/>
      <c r="CH120" s="974"/>
      <c r="CI120" s="974"/>
      <c r="CJ120" s="974"/>
      <c r="CK120" s="1039" t="s">
        <v>465</v>
      </c>
      <c r="CL120" s="1040"/>
      <c r="CM120" s="1040"/>
      <c r="CN120" s="1040"/>
      <c r="CO120" s="1041"/>
      <c r="CP120" s="1047" t="s">
        <v>466</v>
      </c>
      <c r="CQ120" s="1048"/>
      <c r="CR120" s="1048"/>
      <c r="CS120" s="1048"/>
      <c r="CT120" s="1048"/>
      <c r="CU120" s="1048"/>
      <c r="CV120" s="1048"/>
      <c r="CW120" s="1048"/>
      <c r="CX120" s="1048"/>
      <c r="CY120" s="1048"/>
      <c r="CZ120" s="1048"/>
      <c r="DA120" s="1048"/>
      <c r="DB120" s="1048"/>
      <c r="DC120" s="1048"/>
      <c r="DD120" s="1048"/>
      <c r="DE120" s="1048"/>
      <c r="DF120" s="1049"/>
      <c r="DG120" s="958">
        <v>20873849</v>
      </c>
      <c r="DH120" s="959"/>
      <c r="DI120" s="959"/>
      <c r="DJ120" s="959"/>
      <c r="DK120" s="959"/>
      <c r="DL120" s="959">
        <v>19504701</v>
      </c>
      <c r="DM120" s="959"/>
      <c r="DN120" s="959"/>
      <c r="DO120" s="959"/>
      <c r="DP120" s="959"/>
      <c r="DQ120" s="959">
        <v>18218113</v>
      </c>
      <c r="DR120" s="959"/>
      <c r="DS120" s="959"/>
      <c r="DT120" s="959"/>
      <c r="DU120" s="959"/>
      <c r="DV120" s="960">
        <v>59.3</v>
      </c>
      <c r="DW120" s="960"/>
      <c r="DX120" s="960"/>
      <c r="DY120" s="960"/>
      <c r="DZ120" s="961"/>
    </row>
    <row r="121" spans="1:130" s="226" customFormat="1" ht="26.25" customHeight="1">
      <c r="A121" s="1091"/>
      <c r="B121" s="978"/>
      <c r="C121" s="999" t="s">
        <v>467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438</v>
      </c>
      <c r="AB121" s="991"/>
      <c r="AC121" s="991"/>
      <c r="AD121" s="991"/>
      <c r="AE121" s="992"/>
      <c r="AF121" s="993" t="s">
        <v>122</v>
      </c>
      <c r="AG121" s="991"/>
      <c r="AH121" s="991"/>
      <c r="AI121" s="991"/>
      <c r="AJ121" s="992"/>
      <c r="AK121" s="993" t="s">
        <v>122</v>
      </c>
      <c r="AL121" s="991"/>
      <c r="AM121" s="991"/>
      <c r="AN121" s="991"/>
      <c r="AO121" s="992"/>
      <c r="AP121" s="994" t="s">
        <v>438</v>
      </c>
      <c r="AQ121" s="995"/>
      <c r="AR121" s="995"/>
      <c r="AS121" s="995"/>
      <c r="AT121" s="996"/>
      <c r="AU121" s="1024"/>
      <c r="AV121" s="1025"/>
      <c r="AW121" s="1025"/>
      <c r="AX121" s="1025"/>
      <c r="AY121" s="1026"/>
      <c r="AZ121" s="981" t="s">
        <v>468</v>
      </c>
      <c r="BA121" s="982"/>
      <c r="BB121" s="982"/>
      <c r="BC121" s="982"/>
      <c r="BD121" s="982"/>
      <c r="BE121" s="982"/>
      <c r="BF121" s="982"/>
      <c r="BG121" s="982"/>
      <c r="BH121" s="982"/>
      <c r="BI121" s="982"/>
      <c r="BJ121" s="982"/>
      <c r="BK121" s="982"/>
      <c r="BL121" s="982"/>
      <c r="BM121" s="982"/>
      <c r="BN121" s="982"/>
      <c r="BO121" s="982"/>
      <c r="BP121" s="983"/>
      <c r="BQ121" s="951">
        <v>9297100</v>
      </c>
      <c r="BR121" s="952"/>
      <c r="BS121" s="952"/>
      <c r="BT121" s="952"/>
      <c r="BU121" s="952"/>
      <c r="BV121" s="952">
        <v>5588637</v>
      </c>
      <c r="BW121" s="952"/>
      <c r="BX121" s="952"/>
      <c r="BY121" s="952"/>
      <c r="BZ121" s="952"/>
      <c r="CA121" s="952">
        <v>4653424</v>
      </c>
      <c r="CB121" s="952"/>
      <c r="CC121" s="952"/>
      <c r="CD121" s="952"/>
      <c r="CE121" s="952"/>
      <c r="CF121" s="946">
        <v>15.1</v>
      </c>
      <c r="CG121" s="947"/>
      <c r="CH121" s="947"/>
      <c r="CI121" s="947"/>
      <c r="CJ121" s="947"/>
      <c r="CK121" s="1042"/>
      <c r="CL121" s="1043"/>
      <c r="CM121" s="1043"/>
      <c r="CN121" s="1043"/>
      <c r="CO121" s="1044"/>
      <c r="CP121" s="1052" t="s">
        <v>469</v>
      </c>
      <c r="CQ121" s="1053"/>
      <c r="CR121" s="1053"/>
      <c r="CS121" s="1053"/>
      <c r="CT121" s="1053"/>
      <c r="CU121" s="1053"/>
      <c r="CV121" s="1053"/>
      <c r="CW121" s="1053"/>
      <c r="CX121" s="1053"/>
      <c r="CY121" s="1053"/>
      <c r="CZ121" s="1053"/>
      <c r="DA121" s="1053"/>
      <c r="DB121" s="1053"/>
      <c r="DC121" s="1053"/>
      <c r="DD121" s="1053"/>
      <c r="DE121" s="1053"/>
      <c r="DF121" s="1054"/>
      <c r="DG121" s="951">
        <v>11326413</v>
      </c>
      <c r="DH121" s="952"/>
      <c r="DI121" s="952"/>
      <c r="DJ121" s="952"/>
      <c r="DK121" s="952"/>
      <c r="DL121" s="952">
        <v>10596694</v>
      </c>
      <c r="DM121" s="952"/>
      <c r="DN121" s="952"/>
      <c r="DO121" s="952"/>
      <c r="DP121" s="952"/>
      <c r="DQ121" s="952">
        <v>9832968</v>
      </c>
      <c r="DR121" s="952"/>
      <c r="DS121" s="952"/>
      <c r="DT121" s="952"/>
      <c r="DU121" s="952"/>
      <c r="DV121" s="953">
        <v>32</v>
      </c>
      <c r="DW121" s="953"/>
      <c r="DX121" s="953"/>
      <c r="DY121" s="953"/>
      <c r="DZ121" s="954"/>
    </row>
    <row r="122" spans="1:130" s="226" customFormat="1" ht="26.25" customHeight="1">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470</v>
      </c>
      <c r="BA122" s="997"/>
      <c r="BB122" s="997"/>
      <c r="BC122" s="997"/>
      <c r="BD122" s="997"/>
      <c r="BE122" s="997"/>
      <c r="BF122" s="997"/>
      <c r="BG122" s="997"/>
      <c r="BH122" s="997"/>
      <c r="BI122" s="997"/>
      <c r="BJ122" s="997"/>
      <c r="BK122" s="997"/>
      <c r="BL122" s="997"/>
      <c r="BM122" s="997"/>
      <c r="BN122" s="997"/>
      <c r="BO122" s="997"/>
      <c r="BP122" s="998"/>
      <c r="BQ122" s="1029">
        <v>84397477</v>
      </c>
      <c r="BR122" s="1030"/>
      <c r="BS122" s="1030"/>
      <c r="BT122" s="1030"/>
      <c r="BU122" s="1030"/>
      <c r="BV122" s="1030">
        <v>83749566</v>
      </c>
      <c r="BW122" s="1030"/>
      <c r="BX122" s="1030"/>
      <c r="BY122" s="1030"/>
      <c r="BZ122" s="1030"/>
      <c r="CA122" s="1030">
        <v>84194297</v>
      </c>
      <c r="CB122" s="1030"/>
      <c r="CC122" s="1030"/>
      <c r="CD122" s="1030"/>
      <c r="CE122" s="1030"/>
      <c r="CF122" s="1050">
        <v>273.89999999999998</v>
      </c>
      <c r="CG122" s="1051"/>
      <c r="CH122" s="1051"/>
      <c r="CI122" s="1051"/>
      <c r="CJ122" s="1051"/>
      <c r="CK122" s="1042"/>
      <c r="CL122" s="1043"/>
      <c r="CM122" s="1043"/>
      <c r="CN122" s="1043"/>
      <c r="CO122" s="1044"/>
      <c r="CP122" s="1052" t="s">
        <v>471</v>
      </c>
      <c r="CQ122" s="1053"/>
      <c r="CR122" s="1053"/>
      <c r="CS122" s="1053"/>
      <c r="CT122" s="1053"/>
      <c r="CU122" s="1053"/>
      <c r="CV122" s="1053"/>
      <c r="CW122" s="1053"/>
      <c r="CX122" s="1053"/>
      <c r="CY122" s="1053"/>
      <c r="CZ122" s="1053"/>
      <c r="DA122" s="1053"/>
      <c r="DB122" s="1053"/>
      <c r="DC122" s="1053"/>
      <c r="DD122" s="1053"/>
      <c r="DE122" s="1053"/>
      <c r="DF122" s="1054"/>
      <c r="DG122" s="951">
        <v>6026990</v>
      </c>
      <c r="DH122" s="952"/>
      <c r="DI122" s="952"/>
      <c r="DJ122" s="952"/>
      <c r="DK122" s="952"/>
      <c r="DL122" s="952">
        <v>6664697</v>
      </c>
      <c r="DM122" s="952"/>
      <c r="DN122" s="952"/>
      <c r="DO122" s="952"/>
      <c r="DP122" s="952"/>
      <c r="DQ122" s="952">
        <v>5872419</v>
      </c>
      <c r="DR122" s="952"/>
      <c r="DS122" s="952"/>
      <c r="DT122" s="952"/>
      <c r="DU122" s="952"/>
      <c r="DV122" s="953">
        <v>19.100000000000001</v>
      </c>
      <c r="DW122" s="953"/>
      <c r="DX122" s="953"/>
      <c r="DY122" s="953"/>
      <c r="DZ122" s="954"/>
    </row>
    <row r="123" spans="1:130" s="226" customFormat="1" ht="26.25" customHeight="1">
      <c r="A123" s="1091"/>
      <c r="B123" s="978"/>
      <c r="C123" s="948" t="s">
        <v>455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89553</v>
      </c>
      <c r="AB123" s="991"/>
      <c r="AC123" s="991"/>
      <c r="AD123" s="991"/>
      <c r="AE123" s="992"/>
      <c r="AF123" s="993">
        <v>54423</v>
      </c>
      <c r="AG123" s="991"/>
      <c r="AH123" s="991"/>
      <c r="AI123" s="991"/>
      <c r="AJ123" s="992"/>
      <c r="AK123" s="993">
        <v>21284</v>
      </c>
      <c r="AL123" s="991"/>
      <c r="AM123" s="991"/>
      <c r="AN123" s="991"/>
      <c r="AO123" s="992"/>
      <c r="AP123" s="994">
        <v>0.1</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472</v>
      </c>
      <c r="BP123" s="1038"/>
      <c r="BQ123" s="1097">
        <v>105914150</v>
      </c>
      <c r="BR123" s="1098"/>
      <c r="BS123" s="1098"/>
      <c r="BT123" s="1098"/>
      <c r="BU123" s="1098"/>
      <c r="BV123" s="1098">
        <v>103297959</v>
      </c>
      <c r="BW123" s="1098"/>
      <c r="BX123" s="1098"/>
      <c r="BY123" s="1098"/>
      <c r="BZ123" s="1098"/>
      <c r="CA123" s="1098">
        <v>104843268</v>
      </c>
      <c r="CB123" s="1098"/>
      <c r="CC123" s="1098"/>
      <c r="CD123" s="1098"/>
      <c r="CE123" s="1098"/>
      <c r="CF123" s="1031"/>
      <c r="CG123" s="1032"/>
      <c r="CH123" s="1032"/>
      <c r="CI123" s="1032"/>
      <c r="CJ123" s="1033"/>
      <c r="CK123" s="1042"/>
      <c r="CL123" s="1043"/>
      <c r="CM123" s="1043"/>
      <c r="CN123" s="1043"/>
      <c r="CO123" s="1044"/>
      <c r="CP123" s="1052" t="s">
        <v>473</v>
      </c>
      <c r="CQ123" s="1053"/>
      <c r="CR123" s="1053"/>
      <c r="CS123" s="1053"/>
      <c r="CT123" s="1053"/>
      <c r="CU123" s="1053"/>
      <c r="CV123" s="1053"/>
      <c r="CW123" s="1053"/>
      <c r="CX123" s="1053"/>
      <c r="CY123" s="1053"/>
      <c r="CZ123" s="1053"/>
      <c r="DA123" s="1053"/>
      <c r="DB123" s="1053"/>
      <c r="DC123" s="1053"/>
      <c r="DD123" s="1053"/>
      <c r="DE123" s="1053"/>
      <c r="DF123" s="1054"/>
      <c r="DG123" s="990">
        <v>1493218</v>
      </c>
      <c r="DH123" s="991"/>
      <c r="DI123" s="991"/>
      <c r="DJ123" s="991"/>
      <c r="DK123" s="992"/>
      <c r="DL123" s="993">
        <v>1225208</v>
      </c>
      <c r="DM123" s="991"/>
      <c r="DN123" s="991"/>
      <c r="DO123" s="991"/>
      <c r="DP123" s="992"/>
      <c r="DQ123" s="993">
        <v>994180</v>
      </c>
      <c r="DR123" s="991"/>
      <c r="DS123" s="991"/>
      <c r="DT123" s="991"/>
      <c r="DU123" s="992"/>
      <c r="DV123" s="994">
        <v>3.2</v>
      </c>
      <c r="DW123" s="995"/>
      <c r="DX123" s="995"/>
      <c r="DY123" s="995"/>
      <c r="DZ123" s="996"/>
    </row>
    <row r="124" spans="1:130" s="226" customFormat="1" ht="26.25" customHeight="1" thickBot="1">
      <c r="A124" s="1091"/>
      <c r="B124" s="978"/>
      <c r="C124" s="948" t="s">
        <v>458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453</v>
      </c>
      <c r="AG124" s="991"/>
      <c r="AH124" s="991"/>
      <c r="AI124" s="991"/>
      <c r="AJ124" s="992"/>
      <c r="AK124" s="993" t="s">
        <v>122</v>
      </c>
      <c r="AL124" s="991"/>
      <c r="AM124" s="991"/>
      <c r="AN124" s="991"/>
      <c r="AO124" s="992"/>
      <c r="AP124" s="994" t="s">
        <v>122</v>
      </c>
      <c r="AQ124" s="995"/>
      <c r="AR124" s="995"/>
      <c r="AS124" s="995"/>
      <c r="AT124" s="996"/>
      <c r="AU124" s="1093" t="s">
        <v>474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61.5</v>
      </c>
      <c r="BR124" s="1060"/>
      <c r="BS124" s="1060"/>
      <c r="BT124" s="1060"/>
      <c r="BU124" s="1060"/>
      <c r="BV124" s="1060">
        <v>61.2</v>
      </c>
      <c r="BW124" s="1060"/>
      <c r="BX124" s="1060"/>
      <c r="BY124" s="1060"/>
      <c r="BZ124" s="1060"/>
      <c r="CA124" s="1060">
        <v>54.7</v>
      </c>
      <c r="CB124" s="1060"/>
      <c r="CC124" s="1060"/>
      <c r="CD124" s="1060"/>
      <c r="CE124" s="1060"/>
      <c r="CF124" s="1061"/>
      <c r="CG124" s="1062"/>
      <c r="CH124" s="1062"/>
      <c r="CI124" s="1062"/>
      <c r="CJ124" s="1063"/>
      <c r="CK124" s="1045"/>
      <c r="CL124" s="1045"/>
      <c r="CM124" s="1045"/>
      <c r="CN124" s="1045"/>
      <c r="CO124" s="1046"/>
      <c r="CP124" s="1052" t="s">
        <v>475</v>
      </c>
      <c r="CQ124" s="1053"/>
      <c r="CR124" s="1053"/>
      <c r="CS124" s="1053"/>
      <c r="CT124" s="1053"/>
      <c r="CU124" s="1053"/>
      <c r="CV124" s="1053"/>
      <c r="CW124" s="1053"/>
      <c r="CX124" s="1053"/>
      <c r="CY124" s="1053"/>
      <c r="CZ124" s="1053"/>
      <c r="DA124" s="1053"/>
      <c r="DB124" s="1053"/>
      <c r="DC124" s="1053"/>
      <c r="DD124" s="1053"/>
      <c r="DE124" s="1053"/>
      <c r="DF124" s="1054"/>
      <c r="DG124" s="1037">
        <v>152844</v>
      </c>
      <c r="DH124" s="1016"/>
      <c r="DI124" s="1016"/>
      <c r="DJ124" s="1016"/>
      <c r="DK124" s="1017"/>
      <c r="DL124" s="1015">
        <v>167908</v>
      </c>
      <c r="DM124" s="1016"/>
      <c r="DN124" s="1016"/>
      <c r="DO124" s="1016"/>
      <c r="DP124" s="1017"/>
      <c r="DQ124" s="1015">
        <v>146916</v>
      </c>
      <c r="DR124" s="1016"/>
      <c r="DS124" s="1016"/>
      <c r="DT124" s="1016"/>
      <c r="DU124" s="1017"/>
      <c r="DV124" s="1018">
        <v>0.5</v>
      </c>
      <c r="DW124" s="1019"/>
      <c r="DX124" s="1019"/>
      <c r="DY124" s="1019"/>
      <c r="DZ124" s="1020"/>
    </row>
    <row r="125" spans="1:130" s="226" customFormat="1" ht="26.25" customHeight="1">
      <c r="A125" s="1091"/>
      <c r="B125" s="978"/>
      <c r="C125" s="948" t="s">
        <v>460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453</v>
      </c>
      <c r="AB125" s="991"/>
      <c r="AC125" s="991"/>
      <c r="AD125" s="991"/>
      <c r="AE125" s="992"/>
      <c r="AF125" s="993" t="s">
        <v>122</v>
      </c>
      <c r="AG125" s="991"/>
      <c r="AH125" s="991"/>
      <c r="AI125" s="991"/>
      <c r="AJ125" s="992"/>
      <c r="AK125" s="993" t="s">
        <v>122</v>
      </c>
      <c r="AL125" s="991"/>
      <c r="AM125" s="991"/>
      <c r="AN125" s="991"/>
      <c r="AO125" s="992"/>
      <c r="AP125" s="994" t="s">
        <v>453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476</v>
      </c>
      <c r="CL125" s="1040"/>
      <c r="CM125" s="1040"/>
      <c r="CN125" s="1040"/>
      <c r="CO125" s="1041"/>
      <c r="CP125" s="972" t="s">
        <v>477</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c r="A126" s="1091"/>
      <c r="B126" s="978"/>
      <c r="C126" s="948" t="s">
        <v>462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4200</v>
      </c>
      <c r="AB126" s="991"/>
      <c r="AC126" s="991"/>
      <c r="AD126" s="991"/>
      <c r="AE126" s="992"/>
      <c r="AF126" s="993">
        <v>4200</v>
      </c>
      <c r="AG126" s="991"/>
      <c r="AH126" s="991"/>
      <c r="AI126" s="991"/>
      <c r="AJ126" s="992"/>
      <c r="AK126" s="993">
        <v>4200</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478</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479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413</v>
      </c>
      <c r="AB127" s="991"/>
      <c r="AC127" s="991"/>
      <c r="AD127" s="991"/>
      <c r="AE127" s="992"/>
      <c r="AF127" s="993">
        <v>378</v>
      </c>
      <c r="AG127" s="991"/>
      <c r="AH127" s="991"/>
      <c r="AI127" s="991"/>
      <c r="AJ127" s="992"/>
      <c r="AK127" s="993">
        <v>275</v>
      </c>
      <c r="AL127" s="991"/>
      <c r="AM127" s="991"/>
      <c r="AN127" s="991"/>
      <c r="AO127" s="992"/>
      <c r="AP127" s="994">
        <v>0</v>
      </c>
      <c r="AQ127" s="995"/>
      <c r="AR127" s="995"/>
      <c r="AS127" s="995"/>
      <c r="AT127" s="996"/>
      <c r="AU127" s="262"/>
      <c r="AV127" s="262"/>
      <c r="AW127" s="262"/>
      <c r="AX127" s="1064" t="s">
        <v>480</v>
      </c>
      <c r="AY127" s="1065"/>
      <c r="AZ127" s="1065"/>
      <c r="BA127" s="1065"/>
      <c r="BB127" s="1065"/>
      <c r="BC127" s="1065"/>
      <c r="BD127" s="1065"/>
      <c r="BE127" s="1066"/>
      <c r="BF127" s="1067" t="s">
        <v>481</v>
      </c>
      <c r="BG127" s="1065"/>
      <c r="BH127" s="1065"/>
      <c r="BI127" s="1065"/>
      <c r="BJ127" s="1065"/>
      <c r="BK127" s="1065"/>
      <c r="BL127" s="1066"/>
      <c r="BM127" s="1067" t="s">
        <v>482</v>
      </c>
      <c r="BN127" s="1065"/>
      <c r="BO127" s="1065"/>
      <c r="BP127" s="1065"/>
      <c r="BQ127" s="1065"/>
      <c r="BR127" s="1065"/>
      <c r="BS127" s="1066"/>
      <c r="BT127" s="1067" t="s">
        <v>483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484</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122</v>
      </c>
      <c r="DM127" s="952"/>
      <c r="DN127" s="952"/>
      <c r="DO127" s="952"/>
      <c r="DP127" s="952"/>
      <c r="DQ127" s="952" t="s">
        <v>453</v>
      </c>
      <c r="DR127" s="952"/>
      <c r="DS127" s="952"/>
      <c r="DT127" s="952"/>
      <c r="DU127" s="952"/>
      <c r="DV127" s="953" t="s">
        <v>122</v>
      </c>
      <c r="DW127" s="953"/>
      <c r="DX127" s="953"/>
      <c r="DY127" s="953"/>
      <c r="DZ127" s="954"/>
    </row>
    <row r="128" spans="1:130" s="226" customFormat="1" ht="26.25" customHeight="1" thickBot="1">
      <c r="A128" s="1075" t="s">
        <v>485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486</v>
      </c>
      <c r="X128" s="1077"/>
      <c r="Y128" s="1077"/>
      <c r="Z128" s="1078"/>
      <c r="AA128" s="1079">
        <v>983781</v>
      </c>
      <c r="AB128" s="1080"/>
      <c r="AC128" s="1080"/>
      <c r="AD128" s="1080"/>
      <c r="AE128" s="1081"/>
      <c r="AF128" s="1082">
        <v>1007726</v>
      </c>
      <c r="AG128" s="1080"/>
      <c r="AH128" s="1080"/>
      <c r="AI128" s="1080"/>
      <c r="AJ128" s="1081"/>
      <c r="AK128" s="1082">
        <v>986439</v>
      </c>
      <c r="AL128" s="1080"/>
      <c r="AM128" s="1080"/>
      <c r="AN128" s="1080"/>
      <c r="AO128" s="1081"/>
      <c r="AP128" s="1083"/>
      <c r="AQ128" s="1084"/>
      <c r="AR128" s="1084"/>
      <c r="AS128" s="1084"/>
      <c r="AT128" s="1085"/>
      <c r="AU128" s="262"/>
      <c r="AV128" s="262"/>
      <c r="AW128" s="262"/>
      <c r="AX128" s="920" t="s">
        <v>487</v>
      </c>
      <c r="AY128" s="921"/>
      <c r="AZ128" s="921"/>
      <c r="BA128" s="921"/>
      <c r="BB128" s="921"/>
      <c r="BC128" s="921"/>
      <c r="BD128" s="921"/>
      <c r="BE128" s="922"/>
      <c r="BF128" s="1086" t="s">
        <v>453</v>
      </c>
      <c r="BG128" s="1087"/>
      <c r="BH128" s="1087"/>
      <c r="BI128" s="1087"/>
      <c r="BJ128" s="1087"/>
      <c r="BK128" s="1087"/>
      <c r="BL128" s="1088"/>
      <c r="BM128" s="1086">
        <v>11.49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488</v>
      </c>
      <c r="CQ128" s="1069"/>
      <c r="CR128" s="1069"/>
      <c r="CS128" s="1069"/>
      <c r="CT128" s="1069"/>
      <c r="CU128" s="1069"/>
      <c r="CV128" s="1069"/>
      <c r="CW128" s="1069"/>
      <c r="CX128" s="1069"/>
      <c r="CY128" s="1069"/>
      <c r="CZ128" s="1069"/>
      <c r="DA128" s="1069"/>
      <c r="DB128" s="1069"/>
      <c r="DC128" s="1069"/>
      <c r="DD128" s="1069"/>
      <c r="DE128" s="1069"/>
      <c r="DF128" s="1070"/>
      <c r="DG128" s="1071">
        <v>669680</v>
      </c>
      <c r="DH128" s="1072"/>
      <c r="DI128" s="1072"/>
      <c r="DJ128" s="1072"/>
      <c r="DK128" s="1072"/>
      <c r="DL128" s="1072">
        <v>683638</v>
      </c>
      <c r="DM128" s="1072"/>
      <c r="DN128" s="1072"/>
      <c r="DO128" s="1072"/>
      <c r="DP128" s="1072"/>
      <c r="DQ128" s="1072">
        <v>753498</v>
      </c>
      <c r="DR128" s="1072"/>
      <c r="DS128" s="1072"/>
      <c r="DT128" s="1072"/>
      <c r="DU128" s="1072"/>
      <c r="DV128" s="1073">
        <v>2.5</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489</v>
      </c>
      <c r="X129" s="1106"/>
      <c r="Y129" s="1106"/>
      <c r="Z129" s="1107"/>
      <c r="AA129" s="990">
        <v>39633434</v>
      </c>
      <c r="AB129" s="991"/>
      <c r="AC129" s="991"/>
      <c r="AD129" s="991"/>
      <c r="AE129" s="992"/>
      <c r="AF129" s="993">
        <v>39451849</v>
      </c>
      <c r="AG129" s="991"/>
      <c r="AH129" s="991"/>
      <c r="AI129" s="991"/>
      <c r="AJ129" s="992"/>
      <c r="AK129" s="993">
        <v>38873959</v>
      </c>
      <c r="AL129" s="991"/>
      <c r="AM129" s="991"/>
      <c r="AN129" s="991"/>
      <c r="AO129" s="992"/>
      <c r="AP129" s="1108"/>
      <c r="AQ129" s="1109"/>
      <c r="AR129" s="1109"/>
      <c r="AS129" s="1109"/>
      <c r="AT129" s="1110"/>
      <c r="AU129" s="264"/>
      <c r="AV129" s="264"/>
      <c r="AW129" s="264"/>
      <c r="AX129" s="1099" t="s">
        <v>490</v>
      </c>
      <c r="AY129" s="982"/>
      <c r="AZ129" s="982"/>
      <c r="BA129" s="982"/>
      <c r="BB129" s="982"/>
      <c r="BC129" s="982"/>
      <c r="BD129" s="982"/>
      <c r="BE129" s="983"/>
      <c r="BF129" s="1100" t="s">
        <v>122</v>
      </c>
      <c r="BG129" s="1101"/>
      <c r="BH129" s="1101"/>
      <c r="BI129" s="1101"/>
      <c r="BJ129" s="1101"/>
      <c r="BK129" s="1101"/>
      <c r="BL129" s="1102"/>
      <c r="BM129" s="1100">
        <v>16.489999999999998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492</v>
      </c>
      <c r="X130" s="1106"/>
      <c r="Y130" s="1106"/>
      <c r="Z130" s="1107"/>
      <c r="AA130" s="990">
        <v>7942579</v>
      </c>
      <c r="AB130" s="991"/>
      <c r="AC130" s="991"/>
      <c r="AD130" s="991"/>
      <c r="AE130" s="992"/>
      <c r="AF130" s="993">
        <v>8032381</v>
      </c>
      <c r="AG130" s="991"/>
      <c r="AH130" s="991"/>
      <c r="AI130" s="991"/>
      <c r="AJ130" s="992"/>
      <c r="AK130" s="993">
        <v>8129655</v>
      </c>
      <c r="AL130" s="991"/>
      <c r="AM130" s="991"/>
      <c r="AN130" s="991"/>
      <c r="AO130" s="992"/>
      <c r="AP130" s="1108"/>
      <c r="AQ130" s="1109"/>
      <c r="AR130" s="1109"/>
      <c r="AS130" s="1109"/>
      <c r="AT130" s="1110"/>
      <c r="AU130" s="264"/>
      <c r="AV130" s="264"/>
      <c r="AW130" s="264"/>
      <c r="AX130" s="1099" t="s">
        <v>493</v>
      </c>
      <c r="AY130" s="982"/>
      <c r="AZ130" s="982"/>
      <c r="BA130" s="982"/>
      <c r="BB130" s="982"/>
      <c r="BC130" s="982"/>
      <c r="BD130" s="982"/>
      <c r="BE130" s="983"/>
      <c r="BF130" s="1136">
        <v>7.2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494</v>
      </c>
      <c r="X131" s="1144"/>
      <c r="Y131" s="1144"/>
      <c r="Z131" s="1145"/>
      <c r="AA131" s="1037">
        <v>31690855</v>
      </c>
      <c r="AB131" s="1016"/>
      <c r="AC131" s="1016"/>
      <c r="AD131" s="1016"/>
      <c r="AE131" s="1017"/>
      <c r="AF131" s="1015">
        <v>31419468</v>
      </c>
      <c r="AG131" s="1016"/>
      <c r="AH131" s="1016"/>
      <c r="AI131" s="1016"/>
      <c r="AJ131" s="1017"/>
      <c r="AK131" s="1015">
        <v>30744304</v>
      </c>
      <c r="AL131" s="1016"/>
      <c r="AM131" s="1016"/>
      <c r="AN131" s="1016"/>
      <c r="AO131" s="1017"/>
      <c r="AP131" s="1146"/>
      <c r="AQ131" s="1147"/>
      <c r="AR131" s="1147"/>
      <c r="AS131" s="1147"/>
      <c r="AT131" s="1148"/>
      <c r="AU131" s="264"/>
      <c r="AV131" s="264"/>
      <c r="AW131" s="264"/>
      <c r="AX131" s="1118" t="s">
        <v>495</v>
      </c>
      <c r="AY131" s="1069"/>
      <c r="AZ131" s="1069"/>
      <c r="BA131" s="1069"/>
      <c r="BB131" s="1069"/>
      <c r="BC131" s="1069"/>
      <c r="BD131" s="1069"/>
      <c r="BE131" s="1070"/>
      <c r="BF131" s="1119">
        <v>54.7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497</v>
      </c>
      <c r="W132" s="1129"/>
      <c r="X132" s="1129"/>
      <c r="Y132" s="1129"/>
      <c r="Z132" s="1130"/>
      <c r="AA132" s="1131">
        <v>8.5490025430000003</v>
      </c>
      <c r="AB132" s="1132"/>
      <c r="AC132" s="1132"/>
      <c r="AD132" s="1132"/>
      <c r="AE132" s="1133"/>
      <c r="AF132" s="1134">
        <v>6.8579917850000003</v>
      </c>
      <c r="AG132" s="1132"/>
      <c r="AH132" s="1132"/>
      <c r="AI132" s="1132"/>
      <c r="AJ132" s="1133"/>
      <c r="AK132" s="1134">
        <v>6.3585739349999999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498</v>
      </c>
      <c r="W133" s="1112"/>
      <c r="X133" s="1112"/>
      <c r="Y133" s="1112"/>
      <c r="Z133" s="1113"/>
      <c r="AA133" s="1114">
        <v>8.5</v>
      </c>
      <c r="AB133" s="1115"/>
      <c r="AC133" s="1115"/>
      <c r="AD133" s="1115"/>
      <c r="AE133" s="1116"/>
      <c r="AF133" s="1114">
        <v>7.9</v>
      </c>
      <c r="AG133" s="1115"/>
      <c r="AH133" s="1115"/>
      <c r="AI133" s="1115"/>
      <c r="AJ133" s="1116"/>
      <c r="AK133" s="1114">
        <v>7.2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roaME8ezJnaCF8PNEHs8UydHBXlCXI1kvHZy3xObLY54oRQCSY10DJ2oINoIpb3OmSjQREu6KLr03TFSr2ipQ==" saltValue="3QHG1Z0OwvXes8DWE86p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52b/OrDaNtcX6E038Ixqq45t4+w1MnZ1cL4SoU0jDHbR3GCJbm7EgHAkkLiD96Y5W1Rl4CWMsz3W8WMtja+xA==" saltValue="Sf9JPpFrhDYJDvX3iu+H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TTFoNnMzI/fb2ZS0rY9K9NAEMJWmvt0gsZ1y0dZDCj55b647F0YUdzL03tUC5LR6V3dakJdXhAW/oDI+6YcQ==" saltValue="Lo2GhGYgncIZ6wduKoIg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507</v>
      </c>
      <c r="AL9" s="1155"/>
      <c r="AM9" s="1155"/>
      <c r="AN9" s="1156"/>
      <c r="AO9" s="292">
        <v>9824761</v>
      </c>
      <c r="AP9" s="292">
        <v>76426</v>
      </c>
      <c r="AQ9" s="293">
        <v>61989</v>
      </c>
      <c r="AR9" s="294">
        <v>23.3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508</v>
      </c>
      <c r="AL10" s="1155"/>
      <c r="AM10" s="1155"/>
      <c r="AN10" s="1156"/>
      <c r="AO10" s="295">
        <v>663587</v>
      </c>
      <c r="AP10" s="295">
        <v>5162</v>
      </c>
      <c r="AQ10" s="296">
        <v>5142</v>
      </c>
      <c r="AR10" s="297">
        <v>0.4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509</v>
      </c>
      <c r="AL11" s="1155"/>
      <c r="AM11" s="1155"/>
      <c r="AN11" s="1156"/>
      <c r="AO11" s="295">
        <v>3762</v>
      </c>
      <c r="AP11" s="295">
        <v>29</v>
      </c>
      <c r="AQ11" s="296">
        <v>5922</v>
      </c>
      <c r="AR11" s="297">
        <v>-99.5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510</v>
      </c>
      <c r="AL12" s="1155"/>
      <c r="AM12" s="1155"/>
      <c r="AN12" s="1156"/>
      <c r="AO12" s="295">
        <v>349663</v>
      </c>
      <c r="AP12" s="295">
        <v>2720</v>
      </c>
      <c r="AQ12" s="296">
        <v>853</v>
      </c>
      <c r="AR12" s="297">
        <v>218.9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511</v>
      </c>
      <c r="AL13" s="1155"/>
      <c r="AM13" s="1155"/>
      <c r="AN13" s="1156"/>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513</v>
      </c>
      <c r="AL14" s="1155"/>
      <c r="AM14" s="1155"/>
      <c r="AN14" s="1156"/>
      <c r="AO14" s="295">
        <v>535441</v>
      </c>
      <c r="AP14" s="295">
        <v>4165</v>
      </c>
      <c r="AQ14" s="296">
        <v>2467</v>
      </c>
      <c r="AR14" s="297">
        <v>68.8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514</v>
      </c>
      <c r="AL15" s="1155"/>
      <c r="AM15" s="1155"/>
      <c r="AN15" s="1156"/>
      <c r="AO15" s="295">
        <v>325157</v>
      </c>
      <c r="AP15" s="295">
        <v>2529</v>
      </c>
      <c r="AQ15" s="296">
        <v>2256</v>
      </c>
      <c r="AR15" s="297">
        <v>12.1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515</v>
      </c>
      <c r="AL16" s="1158"/>
      <c r="AM16" s="1158"/>
      <c r="AN16" s="1159"/>
      <c r="AO16" s="295">
        <v>-1019109</v>
      </c>
      <c r="AP16" s="295">
        <v>-7928</v>
      </c>
      <c r="AQ16" s="296">
        <v>-5580</v>
      </c>
      <c r="AR16" s="297">
        <v>42.1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10683262</v>
      </c>
      <c r="AP17" s="295">
        <v>83105</v>
      </c>
      <c r="AQ17" s="296">
        <v>73049</v>
      </c>
      <c r="AR17" s="297">
        <v>13.8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520</v>
      </c>
      <c r="AL21" s="1150"/>
      <c r="AM21" s="1150"/>
      <c r="AN21" s="1151"/>
      <c r="AO21" s="307">
        <v>8.9600000000000009</v>
      </c>
      <c r="AP21" s="308">
        <v>7.09</v>
      </c>
      <c r="AQ21" s="309">
        <v>1.87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521</v>
      </c>
      <c r="AL22" s="1150"/>
      <c r="AM22" s="1150"/>
      <c r="AN22" s="1151"/>
      <c r="AO22" s="312">
        <v>101.1</v>
      </c>
      <c r="AP22" s="313">
        <v>98.2</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526</v>
      </c>
      <c r="AL32" s="1166"/>
      <c r="AM32" s="1166"/>
      <c r="AN32" s="1167"/>
      <c r="AO32" s="322">
        <v>7507326</v>
      </c>
      <c r="AP32" s="322">
        <v>58399</v>
      </c>
      <c r="AQ32" s="323">
        <v>45137</v>
      </c>
      <c r="AR32" s="324">
        <v>29.4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527</v>
      </c>
      <c r="AL33" s="1166"/>
      <c r="AM33" s="1166"/>
      <c r="AN33" s="1167"/>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528</v>
      </c>
      <c r="AL34" s="1166"/>
      <c r="AM34" s="1166"/>
      <c r="AN34" s="1167"/>
      <c r="AO34" s="322">
        <v>30000</v>
      </c>
      <c r="AP34" s="322">
        <v>233</v>
      </c>
      <c r="AQ34" s="323">
        <v>20</v>
      </c>
      <c r="AR34" s="324">
        <v>1065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529</v>
      </c>
      <c r="AL35" s="1166"/>
      <c r="AM35" s="1166"/>
      <c r="AN35" s="1167"/>
      <c r="AO35" s="322">
        <v>3472924</v>
      </c>
      <c r="AP35" s="322">
        <v>27016</v>
      </c>
      <c r="AQ35" s="323">
        <v>12921</v>
      </c>
      <c r="AR35" s="324">
        <v>109.1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530</v>
      </c>
      <c r="AL36" s="1166"/>
      <c r="AM36" s="1166"/>
      <c r="AN36" s="1167"/>
      <c r="AO36" s="322">
        <v>34865</v>
      </c>
      <c r="AP36" s="322">
        <v>271</v>
      </c>
      <c r="AQ36" s="323">
        <v>1263</v>
      </c>
      <c r="AR36" s="324">
        <v>-78.5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531</v>
      </c>
      <c r="AL37" s="1166"/>
      <c r="AM37" s="1166"/>
      <c r="AN37" s="1167"/>
      <c r="AO37" s="322">
        <v>25759</v>
      </c>
      <c r="AP37" s="322">
        <v>200</v>
      </c>
      <c r="AQ37" s="323">
        <v>931</v>
      </c>
      <c r="AR37" s="324">
        <v>-78.5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532</v>
      </c>
      <c r="AL38" s="1169"/>
      <c r="AM38" s="1169"/>
      <c r="AN38" s="1170"/>
      <c r="AO38" s="325">
        <v>119</v>
      </c>
      <c r="AP38" s="325">
        <v>1</v>
      </c>
      <c r="AQ38" s="326">
        <v>2</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533</v>
      </c>
      <c r="AL39" s="1169"/>
      <c r="AM39" s="1169"/>
      <c r="AN39" s="1170"/>
      <c r="AO39" s="322">
        <v>-986439</v>
      </c>
      <c r="AP39" s="322">
        <v>-7673</v>
      </c>
      <c r="AQ39" s="323">
        <v>-4436</v>
      </c>
      <c r="AR39" s="324">
        <v>73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534</v>
      </c>
      <c r="AL40" s="1166"/>
      <c r="AM40" s="1166"/>
      <c r="AN40" s="1167"/>
      <c r="AO40" s="322">
        <v>-8129655</v>
      </c>
      <c r="AP40" s="322">
        <v>-63240</v>
      </c>
      <c r="AQ40" s="323">
        <v>-39263</v>
      </c>
      <c r="AR40" s="324">
        <v>61.1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1954899</v>
      </c>
      <c r="AP41" s="322">
        <v>15207</v>
      </c>
      <c r="AQ41" s="323">
        <v>16574</v>
      </c>
      <c r="AR41" s="324">
        <v>-8.1999999999999993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502</v>
      </c>
      <c r="AN49" s="1162" t="s">
        <v>538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9988414</v>
      </c>
      <c r="AN51" s="344">
        <v>74192</v>
      </c>
      <c r="AO51" s="345">
        <v>30.5</v>
      </c>
      <c r="AP51" s="346">
        <v>50840</v>
      </c>
      <c r="AQ51" s="347">
        <v>16.899999999999999</v>
      </c>
      <c r="AR51" s="348">
        <v>13.6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6040355</v>
      </c>
      <c r="AN52" s="352">
        <v>44866</v>
      </c>
      <c r="AO52" s="353">
        <v>20.8</v>
      </c>
      <c r="AP52" s="354">
        <v>25367</v>
      </c>
      <c r="AQ52" s="355">
        <v>9.1</v>
      </c>
      <c r="AR52" s="356">
        <v>11.7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8785640</v>
      </c>
      <c r="AN53" s="344">
        <v>65982</v>
      </c>
      <c r="AO53" s="345">
        <v>-11.1</v>
      </c>
      <c r="AP53" s="346">
        <v>53605</v>
      </c>
      <c r="AQ53" s="347">
        <v>5.4</v>
      </c>
      <c r="AR53" s="348">
        <v>-16.5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5549364</v>
      </c>
      <c r="AN54" s="352">
        <v>41677</v>
      </c>
      <c r="AO54" s="353">
        <v>-7.1</v>
      </c>
      <c r="AP54" s="354">
        <v>28343</v>
      </c>
      <c r="AQ54" s="355">
        <v>11.7</v>
      </c>
      <c r="AR54" s="356">
        <v>-18.8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6731993</v>
      </c>
      <c r="AN55" s="344">
        <v>51094</v>
      </c>
      <c r="AO55" s="345">
        <v>-22.6</v>
      </c>
      <c r="AP55" s="346">
        <v>58051</v>
      </c>
      <c r="AQ55" s="347">
        <v>8.3000000000000007</v>
      </c>
      <c r="AR55" s="348">
        <v>-30.9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4914219</v>
      </c>
      <c r="AN56" s="352">
        <v>37297</v>
      </c>
      <c r="AO56" s="353">
        <v>-10.5</v>
      </c>
      <c r="AP56" s="354">
        <v>32143</v>
      </c>
      <c r="AQ56" s="355">
        <v>13.4</v>
      </c>
      <c r="AR56" s="356">
        <v>-23.9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8293083</v>
      </c>
      <c r="AN57" s="344">
        <v>63740</v>
      </c>
      <c r="AO57" s="345">
        <v>24.8</v>
      </c>
      <c r="AP57" s="346">
        <v>65942</v>
      </c>
      <c r="AQ57" s="347">
        <v>13.6</v>
      </c>
      <c r="AR57" s="348">
        <v>11.2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5436157</v>
      </c>
      <c r="AN58" s="352">
        <v>41782</v>
      </c>
      <c r="AO58" s="353">
        <v>12</v>
      </c>
      <c r="AP58" s="354">
        <v>32778</v>
      </c>
      <c r="AQ58" s="355">
        <v>2</v>
      </c>
      <c r="AR58" s="356">
        <v>10</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11382695</v>
      </c>
      <c r="AN59" s="344">
        <v>88545</v>
      </c>
      <c r="AO59" s="345">
        <v>38.9</v>
      </c>
      <c r="AP59" s="346">
        <v>68655</v>
      </c>
      <c r="AQ59" s="347">
        <v>4.0999999999999996</v>
      </c>
      <c r="AR59" s="348">
        <v>34.799999999999997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7504052</v>
      </c>
      <c r="AN60" s="352">
        <v>58374</v>
      </c>
      <c r="AO60" s="353">
        <v>39.700000000000003</v>
      </c>
      <c r="AP60" s="354">
        <v>32316</v>
      </c>
      <c r="AQ60" s="355">
        <v>-1.4</v>
      </c>
      <c r="AR60" s="356">
        <v>41.1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9036365</v>
      </c>
      <c r="AN61" s="359">
        <v>68711</v>
      </c>
      <c r="AO61" s="360">
        <v>12.1</v>
      </c>
      <c r="AP61" s="361">
        <v>59419</v>
      </c>
      <c r="AQ61" s="362">
        <v>9.6999999999999993</v>
      </c>
      <c r="AR61" s="348">
        <v>2.4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5888829</v>
      </c>
      <c r="AN62" s="352">
        <v>44799</v>
      </c>
      <c r="AO62" s="353">
        <v>11</v>
      </c>
      <c r="AP62" s="354">
        <v>30189</v>
      </c>
      <c r="AQ62" s="355">
        <v>7</v>
      </c>
      <c r="AR62" s="356">
        <v>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BQw30tYTJQvONf2Lxe18dLWJ2sGGxzGxNsEtQ+YmkHEREZXdH2tnrpeFq5kIfmN2WyTZCgGsnPEM/0MiiRgLQ==" saltValue="YSq5MFpkutEtdgRDbVWt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GQooT4w2I6WGhdvLaVk4oMXBNOYx71+SApfHDZEkFcOUHEZIRcfES+PGEbpmMV1Q85RfG5Ui7D4yncOxFojAw==" saltValue="xG3fc/NTcu1ho9npfEYB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GZGShvO1oft8Rx4s0Z15nghlyBXxlfLKGNSSOYnvcK+w5HRfKkX7Gi1poaUzwq9biurFpxTbFLjWGOakQxyiw==" saltValue="FuMfpfdhMJu1ONsqx6rq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4" t="s">
        <v>3</v>
      </c>
      <c r="D47" s="1174"/>
      <c r="E47" s="1175"/>
      <c r="F47" s="11">
        <v>10.9</v>
      </c>
      <c r="G47" s="12">
        <v>12.54</v>
      </c>
      <c r="H47" s="12">
        <v>12.64</v>
      </c>
      <c r="I47" s="12">
        <v>12.75</v>
      </c>
      <c r="J47" s="13">
        <v>13</v>
      </c>
    </row>
    <row r="48" spans="2:10" ht="57.75" customHeight="1">
      <c r="B48" s="14"/>
      <c r="C48" s="1176" t="s">
        <v>4</v>
      </c>
      <c r="D48" s="1176"/>
      <c r="E48" s="1177"/>
      <c r="F48" s="15">
        <v>10.69</v>
      </c>
      <c r="G48" s="16">
        <v>9.83</v>
      </c>
      <c r="H48" s="16">
        <v>11.64</v>
      </c>
      <c r="I48" s="16">
        <v>10.26</v>
      </c>
      <c r="J48" s="17">
        <v>5.48</v>
      </c>
    </row>
    <row r="49" spans="2:10" ht="57.75" customHeight="1" thickBot="1">
      <c r="B49" s="18"/>
      <c r="C49" s="1178" t="s">
        <v>5</v>
      </c>
      <c r="D49" s="1178"/>
      <c r="E49" s="1179"/>
      <c r="F49" s="19">
        <v>1.68</v>
      </c>
      <c r="G49" s="20">
        <v>2.57</v>
      </c>
      <c r="H49" s="20">
        <v>4.22</v>
      </c>
      <c r="I49" s="20">
        <v>0.91</v>
      </c>
      <c r="J49" s="21" t="s">
        <v>559</v>
      </c>
    </row>
    <row r="50" spans="2:10" ht="13.5" customHeight="1"/>
    <row r="51" spans="2:10" ht="13.5" hidden="1" customHeight="1"/>
    <row r="52" spans="2:10" ht="13.5" hidden="1" customHeight="1"/>
    <row r="53" spans="2:10" ht="13.5" hidden="1" customHeight="1"/>
  </sheetData>
  <sheetProtection algorithmName="SHA-512" hashValue="Rih5tpuNTvrnvsgLIhcdFmecRfdzM9zHLI05/qQlGEY73H424TZ8xqsb8hWciThVfYyWrCv49nRd0eoNfxzoyw==" saltValue="JtocRirj2eJPiQetf+kq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P2483</cp:lastModifiedBy>
  <cp:lastPrinted>2019-03-19T07:52:49Z</cp:lastPrinted>
  <dcterms:created xsi:type="dcterms:W3CDTF">2019-02-14T01:33:26Z</dcterms:created>
  <dcterms:modified xsi:type="dcterms:W3CDTF">2019-03-19T07:52:55Z</dcterms:modified>
  <cp:category/>
</cp:coreProperties>
</file>